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445" activeTab="1"/>
  </bookViews>
  <sheets>
    <sheet name="DRC" sheetId="1" r:id="rId1"/>
    <sheet name="P&amp;Z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<sst xmlns="http://schemas.openxmlformats.org/spreadsheetml/2006/main" count="253" uniqueCount="95">
  <si>
    <t>DRC</t>
  </si>
  <si>
    <t>SCHOOL</t>
  </si>
  <si>
    <t>CAPACITY</t>
  </si>
  <si>
    <t>EXISTING</t>
  </si>
  <si>
    <t>INCREASE</t>
  </si>
  <si>
    <t>Argyle Elem.</t>
  </si>
  <si>
    <t>1102 (Projected)</t>
  </si>
  <si>
    <t>Orange Park Jr High</t>
  </si>
  <si>
    <t>Middleburg High</t>
  </si>
  <si>
    <t>Two Creeks Subdivision:</t>
  </si>
  <si>
    <t># OF LOTS</t>
  </si>
  <si>
    <t>Tynes Elem.</t>
  </si>
  <si>
    <t>Eagle Landing at Oakleaf Plantation:</t>
  </si>
  <si>
    <t>Condos at Oakleaf Plantation (Parcel 11A):</t>
  </si>
  <si>
    <t>Condos at Oakleaf Plantation (Parcel 11C):</t>
  </si>
  <si>
    <t>Wilford Place:</t>
  </si>
  <si>
    <t>Orange Park High</t>
  </si>
  <si>
    <t>Townhouses at CR 220:</t>
  </si>
  <si>
    <t>Doctors Inlet Elem.</t>
  </si>
  <si>
    <t>Lake Asbury Jr High</t>
  </si>
  <si>
    <t>1134 (Projected)</t>
  </si>
  <si>
    <t>Fairway Ridge at Eagle Harbor:</t>
  </si>
  <si>
    <t>Fleming Island Elem.</t>
  </si>
  <si>
    <t>Lakeside Jr High</t>
  </si>
  <si>
    <t>Fleming Island High</t>
  </si>
  <si>
    <t>Plantation Village North:</t>
  </si>
  <si>
    <t>Hagans Ridge:</t>
  </si>
  <si>
    <t>Charles E. Bennet</t>
  </si>
  <si>
    <t>Green Cove Springs Jr High</t>
  </si>
  <si>
    <t>Clay High</t>
  </si>
  <si>
    <t>Little Black Creek (PUD):</t>
  </si>
  <si>
    <t xml:space="preserve">Ridgeview High </t>
  </si>
  <si>
    <t>Bakersfield:</t>
  </si>
  <si>
    <t>Keystone Elem.</t>
  </si>
  <si>
    <t>Keystone Jr/Sr High</t>
  </si>
  <si>
    <t>Cypress Point Apartments:</t>
  </si>
  <si>
    <t>Ridgeview High</t>
  </si>
  <si>
    <t># OF UNITS</t>
  </si>
  <si>
    <t>River Green Condos:</t>
  </si>
  <si>
    <t>Charles E. Bennett</t>
  </si>
  <si>
    <t>Revenue</t>
  </si>
  <si>
    <t>Units</t>
  </si>
  <si>
    <t>Impact Fee</t>
  </si>
  <si>
    <t>Total</t>
  </si>
  <si>
    <t>Number of Lots</t>
  </si>
  <si>
    <t>Expense</t>
  </si>
  <si>
    <t>Stations</t>
  </si>
  <si>
    <t>Cost Per</t>
  </si>
  <si>
    <t>Capacity</t>
  </si>
  <si>
    <t>Existing</t>
  </si>
  <si>
    <t>NET</t>
  </si>
  <si>
    <t>Zoning:</t>
  </si>
  <si>
    <t>Engineering Items:</t>
  </si>
  <si>
    <t>Planning:</t>
  </si>
  <si>
    <t>Note</t>
  </si>
  <si>
    <t>Green Cove Springs Jr</t>
  </si>
  <si>
    <t>None</t>
  </si>
  <si>
    <t>Doctors Inlet Elementary</t>
  </si>
  <si>
    <t>funding sources.</t>
  </si>
  <si>
    <r>
      <t>* NOTE</t>
    </r>
    <r>
      <rPr>
        <sz val="10"/>
        <rFont val="Arial"/>
        <family val="0"/>
      </rPr>
      <t xml:space="preserve">:  This report only addresses student station cost vs. impact fee.  It does not include other available </t>
    </r>
  </si>
  <si>
    <t>Wilkinson Jr High</t>
  </si>
  <si>
    <t>4.</t>
  </si>
  <si>
    <t>3.</t>
  </si>
  <si>
    <t>2.</t>
  </si>
  <si>
    <t>1.</t>
  </si>
  <si>
    <t>Nonresidential - no comment.</t>
  </si>
  <si>
    <t>Nonresidential development - no comment.</t>
  </si>
  <si>
    <t>1.  Z-06-13</t>
  </si>
  <si>
    <t>2.  Z-06-14</t>
  </si>
  <si>
    <t>3.  Z-06-16</t>
  </si>
  <si>
    <t>Addition to 2006-2 Comprehensive Plan Amendment Package - No comment at this time.</t>
  </si>
  <si>
    <t xml:space="preserve">Villages of Argyle DRI, Substantial Deviation Determination &amp; Amendment to the Development Order - </t>
  </si>
  <si>
    <t>Comprehensive Plan Amendment, Amendment Cycle 2006-2 - No comment at this time.</t>
  </si>
  <si>
    <t>Concurrency Management Ordinance Revisions - No comment at this time.</t>
  </si>
  <si>
    <t>Longleaf Ranch Unit 3</t>
  </si>
  <si>
    <t>Stu. Sta.</t>
  </si>
  <si>
    <t>Enrollment</t>
  </si>
  <si>
    <t>Middleburg Elem</t>
  </si>
  <si>
    <t>All of the three schools that this development will affect are able to accommodate the student station impact from</t>
  </si>
  <si>
    <t>affect.</t>
  </si>
  <si>
    <t>1.  Z-06-15</t>
  </si>
  <si>
    <t>2.  Z-06-17</t>
  </si>
  <si>
    <t>3.  Z-06-18</t>
  </si>
  <si>
    <t>Paterson Elem</t>
  </si>
  <si>
    <t xml:space="preserve">All of the schools that this development will affect are able to accommodate the student station impact from </t>
  </si>
  <si>
    <t>4. Z-06-19</t>
  </si>
  <si>
    <t>The SDCC checked and wants to confirm that this "added" land will not contribute to additional</t>
  </si>
  <si>
    <t>dwelling units for the DRI.</t>
  </si>
  <si>
    <t>No comment.</t>
  </si>
  <si>
    <t>Lake Asbury Moratorium - Nonresidential development; no comment.</t>
  </si>
  <si>
    <t>Evaluation and Appraisal Report assessing the 2015 Comprehensive Plan - Nonresidential; no comment.</t>
  </si>
  <si>
    <t>this development.  SDCC will provide bus service from this subdivision to all three schools that this development will</t>
  </si>
  <si>
    <t>This item was continued to the June 6, 2006 meeting.</t>
  </si>
  <si>
    <t>Clay County and the School District's representative provided an update on school concurrency.</t>
  </si>
  <si>
    <t xml:space="preserve">Update on School Concurrency - Planning Commission asked for capacity data from the School District.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</si>
</sst>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9"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4"/>
      <name val="Arial"/>
      <family val="2"/>
    </font>
    <font>
      <sz val="11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5" fontId="6" fillId="0" borderId="0" xfId="17" applyNumberFormat="1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5" fontId="11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6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6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5" fontId="11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4" fontId="17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6" fillId="0" borderId="0" xfId="0" applyFont="1" applyBorder="1" applyAlignment="1">
      <alignment/>
    </xf>
    <xf numFmtId="5" fontId="6" fillId="0" borderId="0" xfId="17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8" fontId="11" fillId="0" borderId="0" xfId="0" applyNumberFormat="1" applyFont="1" applyBorder="1" applyAlignment="1">
      <alignment/>
    </xf>
    <xf numFmtId="8" fontId="17" fillId="0" borderId="1" xfId="0" applyNumberFormat="1" applyFont="1" applyBorder="1" applyAlignment="1">
      <alignment/>
    </xf>
    <xf numFmtId="8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/>
    </xf>
    <xf numFmtId="8" fontId="7" fillId="0" borderId="0" xfId="0" applyNumberFormat="1" applyFont="1" applyAlignment="1">
      <alignment horizontal="center"/>
    </xf>
    <xf numFmtId="8" fontId="6" fillId="0" borderId="0" xfId="0" applyNumberFormat="1" applyFont="1" applyBorder="1" applyAlignment="1">
      <alignment/>
    </xf>
    <xf numFmtId="8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/>
    </xf>
    <xf numFmtId="8" fontId="6" fillId="0" borderId="3" xfId="0" applyNumberFormat="1" applyFont="1" applyBorder="1" applyAlignment="1">
      <alignment/>
    </xf>
    <xf numFmtId="8" fontId="17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165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0"/>
  <sheetViews>
    <sheetView workbookViewId="0" topLeftCell="A114">
      <selection activeCell="D122" sqref="D122"/>
    </sheetView>
  </sheetViews>
  <sheetFormatPr defaultColWidth="8.88671875" defaultRowHeight="15"/>
  <cols>
    <col min="1" max="1" width="17.5546875" style="0" customWidth="1"/>
    <col min="2" max="2" width="22.6640625" style="0" customWidth="1"/>
    <col min="3" max="3" width="11.10546875" style="0" customWidth="1"/>
    <col min="4" max="4" width="14.10546875" style="0" bestFit="1" customWidth="1"/>
    <col min="5" max="5" width="10.6640625" style="0" customWidth="1"/>
    <col min="6" max="6" width="11.21484375" style="0" customWidth="1"/>
  </cols>
  <sheetData>
    <row r="2" ht="15.75">
      <c r="A2" s="2" t="s">
        <v>0</v>
      </c>
    </row>
    <row r="4" ht="15.75">
      <c r="A4" s="1">
        <v>38358</v>
      </c>
    </row>
    <row r="5" ht="15">
      <c r="A5" t="s">
        <v>9</v>
      </c>
    </row>
    <row r="7" spans="1:5" s="6" customFormat="1" ht="15">
      <c r="A7" s="5" t="s">
        <v>10</v>
      </c>
      <c r="B7" s="5" t="s">
        <v>1</v>
      </c>
      <c r="C7" s="5" t="s">
        <v>2</v>
      </c>
      <c r="D7" s="5" t="s">
        <v>3</v>
      </c>
      <c r="E7" s="5" t="s">
        <v>4</v>
      </c>
    </row>
    <row r="8" spans="1:5" ht="15">
      <c r="A8" s="3">
        <v>624</v>
      </c>
      <c r="B8" t="s">
        <v>5</v>
      </c>
      <c r="C8" s="3">
        <v>858</v>
      </c>
      <c r="D8" s="3" t="s">
        <v>6</v>
      </c>
      <c r="E8" s="4">
        <f>A8*0.2795</f>
        <v>174.40800000000002</v>
      </c>
    </row>
    <row r="9" spans="2:5" ht="15">
      <c r="B9" t="s">
        <v>7</v>
      </c>
      <c r="C9" s="3">
        <v>995</v>
      </c>
      <c r="D9" s="3">
        <v>1282</v>
      </c>
      <c r="E9" s="4">
        <f>A8*0.0857</f>
        <v>53.4768</v>
      </c>
    </row>
    <row r="10" spans="2:5" ht="15">
      <c r="B10" t="s">
        <v>8</v>
      </c>
      <c r="C10" s="3">
        <v>1568</v>
      </c>
      <c r="D10" s="3">
        <v>1627</v>
      </c>
      <c r="E10" s="4">
        <f>A8*0.1449</f>
        <v>90.41760000000001</v>
      </c>
    </row>
    <row r="12" ht="15.75">
      <c r="A12" s="1">
        <v>38365</v>
      </c>
    </row>
    <row r="13" ht="15">
      <c r="A13" t="s">
        <v>15</v>
      </c>
    </row>
    <row r="15" spans="1:5" ht="15">
      <c r="A15" s="5" t="s">
        <v>10</v>
      </c>
      <c r="B15" s="5" t="s">
        <v>1</v>
      </c>
      <c r="C15" s="5" t="s">
        <v>2</v>
      </c>
      <c r="D15" s="5" t="s">
        <v>3</v>
      </c>
      <c r="E15" s="5" t="s">
        <v>4</v>
      </c>
    </row>
    <row r="16" spans="1:5" ht="15">
      <c r="A16" s="3">
        <v>401</v>
      </c>
      <c r="B16" t="s">
        <v>5</v>
      </c>
      <c r="C16" s="3">
        <v>858</v>
      </c>
      <c r="D16" s="3" t="s">
        <v>6</v>
      </c>
      <c r="E16" s="4">
        <f>A16*0.2795</f>
        <v>112.07950000000001</v>
      </c>
    </row>
    <row r="17" spans="2:5" ht="15">
      <c r="B17" t="s">
        <v>7</v>
      </c>
      <c r="C17" s="3">
        <v>995</v>
      </c>
      <c r="D17" s="3">
        <v>1282</v>
      </c>
      <c r="E17" s="4">
        <f>A16*0.0857</f>
        <v>34.3657</v>
      </c>
    </row>
    <row r="18" spans="2:5" ht="15">
      <c r="B18" t="s">
        <v>16</v>
      </c>
      <c r="C18" s="3">
        <v>1975</v>
      </c>
      <c r="D18" s="3">
        <v>2365</v>
      </c>
      <c r="E18" s="4">
        <f>A16*0.1449</f>
        <v>58.1049</v>
      </c>
    </row>
    <row r="20" ht="15.75">
      <c r="A20" s="1">
        <v>38372</v>
      </c>
    </row>
    <row r="21" ht="15">
      <c r="A21" t="s">
        <v>12</v>
      </c>
    </row>
    <row r="23" spans="1:5" ht="15">
      <c r="A23" s="5" t="s">
        <v>10</v>
      </c>
      <c r="B23" s="5" t="s">
        <v>1</v>
      </c>
      <c r="C23" s="5" t="s">
        <v>2</v>
      </c>
      <c r="D23" s="5" t="s">
        <v>3</v>
      </c>
      <c r="E23" s="5" t="s">
        <v>4</v>
      </c>
    </row>
    <row r="24" spans="1:5" ht="15">
      <c r="A24" s="3">
        <v>308</v>
      </c>
      <c r="B24" t="s">
        <v>11</v>
      </c>
      <c r="C24" s="3">
        <v>858</v>
      </c>
      <c r="D24" s="3">
        <v>1214</v>
      </c>
      <c r="E24" s="4">
        <f>A24*0.2795</f>
        <v>86.08600000000001</v>
      </c>
    </row>
    <row r="25" spans="2:5" ht="15">
      <c r="B25" t="s">
        <v>7</v>
      </c>
      <c r="C25" s="3">
        <v>995</v>
      </c>
      <c r="D25" s="3">
        <v>1274</v>
      </c>
      <c r="E25" s="4">
        <f>A24*0.0857</f>
        <v>26.395599999999998</v>
      </c>
    </row>
    <row r="26" spans="2:5" ht="15">
      <c r="B26" t="s">
        <v>8</v>
      </c>
      <c r="C26" s="3">
        <v>1568</v>
      </c>
      <c r="D26" s="3">
        <v>1627</v>
      </c>
      <c r="E26" s="4">
        <f>A24*0.1449</f>
        <v>44.6292</v>
      </c>
    </row>
    <row r="28" ht="15">
      <c r="A28" t="s">
        <v>13</v>
      </c>
    </row>
    <row r="30" spans="1:5" ht="15">
      <c r="A30" s="5" t="s">
        <v>37</v>
      </c>
      <c r="B30" s="5" t="s">
        <v>1</v>
      </c>
      <c r="C30" s="5" t="s">
        <v>2</v>
      </c>
      <c r="D30" s="5" t="s">
        <v>3</v>
      </c>
      <c r="E30" s="5" t="s">
        <v>4</v>
      </c>
    </row>
    <row r="31" spans="1:5" ht="15">
      <c r="A31" s="3">
        <v>126</v>
      </c>
      <c r="B31" t="s">
        <v>11</v>
      </c>
      <c r="C31" s="3">
        <v>858</v>
      </c>
      <c r="D31" s="3">
        <v>1214</v>
      </c>
      <c r="E31" s="4">
        <f>A31*0.2795</f>
        <v>35.217000000000006</v>
      </c>
    </row>
    <row r="32" spans="2:5" ht="15">
      <c r="B32" t="s">
        <v>7</v>
      </c>
      <c r="C32" s="3">
        <v>995</v>
      </c>
      <c r="D32" s="3">
        <v>1274</v>
      </c>
      <c r="E32" s="4">
        <f>A31*0.0857</f>
        <v>10.7982</v>
      </c>
    </row>
    <row r="33" spans="2:5" ht="15">
      <c r="B33" t="s">
        <v>8</v>
      </c>
      <c r="C33" s="3">
        <v>1568</v>
      </c>
      <c r="D33" s="3">
        <v>1627</v>
      </c>
      <c r="E33" s="4">
        <f>A31*0.1449</f>
        <v>18.2574</v>
      </c>
    </row>
    <row r="35" ht="15">
      <c r="A35" t="s">
        <v>14</v>
      </c>
    </row>
    <row r="37" spans="1:5" ht="15">
      <c r="A37" s="5" t="s">
        <v>37</v>
      </c>
      <c r="B37" s="5" t="s">
        <v>1</v>
      </c>
      <c r="C37" s="5" t="s">
        <v>2</v>
      </c>
      <c r="D37" s="5" t="s">
        <v>3</v>
      </c>
      <c r="E37" s="5" t="s">
        <v>4</v>
      </c>
    </row>
    <row r="38" spans="1:5" ht="15">
      <c r="A38" s="3">
        <v>160</v>
      </c>
      <c r="B38" t="s">
        <v>11</v>
      </c>
      <c r="C38" s="3">
        <v>858</v>
      </c>
      <c r="D38" s="3">
        <v>1214</v>
      </c>
      <c r="E38" s="4">
        <f>A38*0.2795</f>
        <v>44.720000000000006</v>
      </c>
    </row>
    <row r="39" spans="2:5" ht="15">
      <c r="B39" t="s">
        <v>7</v>
      </c>
      <c r="C39" s="3">
        <v>995</v>
      </c>
      <c r="D39" s="3">
        <v>1274</v>
      </c>
      <c r="E39" s="4">
        <f>A38*0.0857</f>
        <v>13.712</v>
      </c>
    </row>
    <row r="40" spans="2:5" ht="15">
      <c r="B40" t="s">
        <v>8</v>
      </c>
      <c r="C40" s="3">
        <v>1568</v>
      </c>
      <c r="D40" s="3">
        <v>1627</v>
      </c>
      <c r="E40" s="4">
        <f>A38*0.1449</f>
        <v>23.184</v>
      </c>
    </row>
    <row r="42" ht="15.75">
      <c r="A42" s="1">
        <v>38386</v>
      </c>
    </row>
    <row r="43" ht="15">
      <c r="A43" t="s">
        <v>17</v>
      </c>
    </row>
    <row r="45" spans="1:5" ht="15">
      <c r="A45" s="5" t="s">
        <v>37</v>
      </c>
      <c r="B45" s="5" t="s">
        <v>1</v>
      </c>
      <c r="C45" s="5" t="s">
        <v>2</v>
      </c>
      <c r="D45" s="5" t="s">
        <v>3</v>
      </c>
      <c r="E45" s="5" t="s">
        <v>4</v>
      </c>
    </row>
    <row r="46" spans="1:5" ht="15">
      <c r="A46" s="3">
        <v>320</v>
      </c>
      <c r="B46" t="s">
        <v>18</v>
      </c>
      <c r="C46" s="3">
        <v>798</v>
      </c>
      <c r="D46" s="3">
        <v>932</v>
      </c>
      <c r="E46" s="4">
        <f>A46*0.2795</f>
        <v>89.44000000000001</v>
      </c>
    </row>
    <row r="47" spans="2:5" ht="15">
      <c r="B47" t="s">
        <v>19</v>
      </c>
      <c r="C47" s="3">
        <v>995</v>
      </c>
      <c r="D47" s="3" t="s">
        <v>20</v>
      </c>
      <c r="E47" s="4">
        <f>A46*0.0857</f>
        <v>27.424</v>
      </c>
    </row>
    <row r="48" spans="2:5" ht="15">
      <c r="B48" t="s">
        <v>8</v>
      </c>
      <c r="C48" s="3">
        <v>1568</v>
      </c>
      <c r="D48" s="3">
        <v>1627</v>
      </c>
      <c r="E48" s="4">
        <f>A46*0.1449</f>
        <v>46.368</v>
      </c>
    </row>
    <row r="50" ht="15.75">
      <c r="A50" s="1">
        <v>38393</v>
      </c>
    </row>
    <row r="51" ht="15">
      <c r="A51" t="s">
        <v>9</v>
      </c>
    </row>
    <row r="53" spans="1:5" ht="15">
      <c r="A53" s="5" t="s">
        <v>10</v>
      </c>
      <c r="B53" s="5" t="s">
        <v>1</v>
      </c>
      <c r="C53" s="5" t="s">
        <v>2</v>
      </c>
      <c r="D53" s="5" t="s">
        <v>3</v>
      </c>
      <c r="E53" s="5" t="s">
        <v>4</v>
      </c>
    </row>
    <row r="54" spans="1:5" ht="15">
      <c r="A54" s="3">
        <v>624</v>
      </c>
      <c r="B54" t="s">
        <v>5</v>
      </c>
      <c r="C54" s="3">
        <v>858</v>
      </c>
      <c r="D54" s="3" t="s">
        <v>6</v>
      </c>
      <c r="E54" s="4">
        <f>A54*0.2795</f>
        <v>174.40800000000002</v>
      </c>
    </row>
    <row r="55" spans="2:5" ht="15">
      <c r="B55" t="s">
        <v>7</v>
      </c>
      <c r="C55" s="3">
        <v>995</v>
      </c>
      <c r="D55" s="3">
        <v>1282</v>
      </c>
      <c r="E55" s="4">
        <f>A54*0.0857</f>
        <v>53.4768</v>
      </c>
    </row>
    <row r="56" spans="2:5" ht="15">
      <c r="B56" t="s">
        <v>8</v>
      </c>
      <c r="C56" s="3">
        <v>1568</v>
      </c>
      <c r="D56" s="3">
        <v>1627</v>
      </c>
      <c r="E56" s="4">
        <f>A54*0.1449</f>
        <v>90.41760000000001</v>
      </c>
    </row>
    <row r="58" ht="15.75">
      <c r="A58" s="1">
        <v>38414</v>
      </c>
    </row>
    <row r="59" ht="15">
      <c r="A59" t="s">
        <v>21</v>
      </c>
    </row>
    <row r="61" spans="1:5" ht="15">
      <c r="A61" s="5" t="s">
        <v>10</v>
      </c>
      <c r="B61" s="5" t="s">
        <v>1</v>
      </c>
      <c r="C61" s="5" t="s">
        <v>2</v>
      </c>
      <c r="D61" s="5" t="s">
        <v>3</v>
      </c>
      <c r="E61" s="5" t="s">
        <v>4</v>
      </c>
    </row>
    <row r="62" spans="1:5" ht="15">
      <c r="A62" s="3">
        <v>28</v>
      </c>
      <c r="B62" t="s">
        <v>22</v>
      </c>
      <c r="C62" s="3">
        <v>858</v>
      </c>
      <c r="D62" s="3">
        <v>1137</v>
      </c>
      <c r="E62" s="4">
        <v>8</v>
      </c>
    </row>
    <row r="63" spans="2:5" ht="15">
      <c r="B63" t="s">
        <v>23</v>
      </c>
      <c r="C63" s="3">
        <v>995</v>
      </c>
      <c r="D63" s="3">
        <v>1367</v>
      </c>
      <c r="E63" s="4">
        <f>A62*0.0857</f>
        <v>2.3996</v>
      </c>
    </row>
    <row r="64" spans="2:5" ht="15">
      <c r="B64" t="s">
        <v>24</v>
      </c>
      <c r="C64" s="3">
        <v>1568</v>
      </c>
      <c r="D64" s="3">
        <v>1806</v>
      </c>
      <c r="E64" s="4">
        <f>A62*0.1449</f>
        <v>4.0572</v>
      </c>
    </row>
    <row r="66" ht="15">
      <c r="A66" t="s">
        <v>25</v>
      </c>
    </row>
    <row r="68" spans="1:5" ht="15">
      <c r="A68" s="5" t="s">
        <v>10</v>
      </c>
      <c r="B68" s="5" t="s">
        <v>1</v>
      </c>
      <c r="C68" s="5" t="s">
        <v>2</v>
      </c>
      <c r="D68" s="5" t="s">
        <v>3</v>
      </c>
      <c r="E68" s="5" t="s">
        <v>4</v>
      </c>
    </row>
    <row r="69" spans="1:5" ht="15">
      <c r="A69" s="3">
        <v>125</v>
      </c>
      <c r="B69" t="s">
        <v>5</v>
      </c>
      <c r="C69" s="3">
        <v>858</v>
      </c>
      <c r="D69" s="3" t="s">
        <v>6</v>
      </c>
      <c r="E69" s="4">
        <f>A69*0.2795</f>
        <v>34.9375</v>
      </c>
    </row>
    <row r="70" spans="2:5" ht="15">
      <c r="B70" t="s">
        <v>7</v>
      </c>
      <c r="C70" s="3">
        <v>995</v>
      </c>
      <c r="D70" s="3">
        <v>1282</v>
      </c>
      <c r="E70" s="4">
        <f>A69*0.0857</f>
        <v>10.7125</v>
      </c>
    </row>
    <row r="71" spans="2:5" ht="15">
      <c r="B71" t="s">
        <v>16</v>
      </c>
      <c r="C71" s="3">
        <v>1975</v>
      </c>
      <c r="D71" s="3">
        <v>2368</v>
      </c>
      <c r="E71" s="4">
        <f>A69*0.1449</f>
        <v>18.1125</v>
      </c>
    </row>
    <row r="73" ht="15.75">
      <c r="A73" s="1">
        <v>38421</v>
      </c>
    </row>
    <row r="74" ht="15">
      <c r="A74" t="s">
        <v>26</v>
      </c>
    </row>
    <row r="76" spans="1:5" ht="15">
      <c r="A76" s="5" t="s">
        <v>10</v>
      </c>
      <c r="B76" s="5" t="s">
        <v>1</v>
      </c>
      <c r="C76" s="5" t="s">
        <v>2</v>
      </c>
      <c r="D76" s="5" t="s">
        <v>3</v>
      </c>
      <c r="E76" s="5" t="s">
        <v>4</v>
      </c>
    </row>
    <row r="77" spans="1:5" ht="15">
      <c r="A77" s="3">
        <v>20</v>
      </c>
      <c r="B77" t="s">
        <v>27</v>
      </c>
      <c r="C77" s="3">
        <v>858</v>
      </c>
      <c r="D77" s="3">
        <v>797</v>
      </c>
      <c r="E77" s="4">
        <f>A77*0.2795</f>
        <v>5.590000000000001</v>
      </c>
    </row>
    <row r="78" spans="2:5" ht="15">
      <c r="B78" t="s">
        <v>28</v>
      </c>
      <c r="C78" s="3">
        <v>995</v>
      </c>
      <c r="D78" s="3">
        <v>970</v>
      </c>
      <c r="E78" s="4">
        <f>A77*0.0857</f>
        <v>1.714</v>
      </c>
    </row>
    <row r="79" spans="2:5" ht="15">
      <c r="B79" t="s">
        <v>29</v>
      </c>
      <c r="C79" s="3">
        <v>1568</v>
      </c>
      <c r="D79" s="3">
        <v>1055</v>
      </c>
      <c r="E79" s="4">
        <f>A77*0.1449</f>
        <v>2.898</v>
      </c>
    </row>
    <row r="80" spans="3:5" ht="15">
      <c r="C80" s="3"/>
      <c r="D80" s="3"/>
      <c r="E80" s="4"/>
    </row>
    <row r="81" spans="3:5" ht="15">
      <c r="C81" s="3"/>
      <c r="D81" s="3"/>
      <c r="E81" s="4"/>
    </row>
    <row r="84" ht="15">
      <c r="A84" t="s">
        <v>30</v>
      </c>
    </row>
    <row r="86" spans="1:5" ht="15">
      <c r="A86" s="5" t="s">
        <v>10</v>
      </c>
      <c r="B86" s="5" t="s">
        <v>1</v>
      </c>
      <c r="C86" s="5" t="s">
        <v>2</v>
      </c>
      <c r="D86" s="5" t="s">
        <v>3</v>
      </c>
      <c r="E86" s="5" t="s">
        <v>4</v>
      </c>
    </row>
    <row r="87" spans="1:5" ht="15">
      <c r="A87" s="3">
        <v>136</v>
      </c>
      <c r="B87" t="s">
        <v>11</v>
      </c>
      <c r="C87" s="3">
        <v>858</v>
      </c>
      <c r="D87" s="3">
        <v>797</v>
      </c>
      <c r="E87" s="4">
        <f>A87*0.2795</f>
        <v>38.012</v>
      </c>
    </row>
    <row r="88" spans="2:5" ht="15">
      <c r="B88" t="s">
        <v>19</v>
      </c>
      <c r="C88" s="3">
        <v>995</v>
      </c>
      <c r="D88" s="3" t="s">
        <v>6</v>
      </c>
      <c r="E88" s="4">
        <f>A87*0.0857</f>
        <v>11.6552</v>
      </c>
    </row>
    <row r="89" spans="2:5" ht="15">
      <c r="B89" t="s">
        <v>31</v>
      </c>
      <c r="C89" s="3">
        <v>1568</v>
      </c>
      <c r="D89" s="3">
        <v>1890</v>
      </c>
      <c r="E89" s="4">
        <f>A87*0.1449</f>
        <v>19.7064</v>
      </c>
    </row>
    <row r="91" ht="15.75">
      <c r="A91" s="1">
        <v>38428</v>
      </c>
    </row>
    <row r="92" ht="15">
      <c r="A92" t="s">
        <v>12</v>
      </c>
    </row>
    <row r="94" spans="1:5" ht="15">
      <c r="A94" s="5" t="s">
        <v>10</v>
      </c>
      <c r="B94" s="5" t="s">
        <v>1</v>
      </c>
      <c r="C94" s="5" t="s">
        <v>2</v>
      </c>
      <c r="D94" s="5" t="s">
        <v>3</v>
      </c>
      <c r="E94" s="5" t="s">
        <v>4</v>
      </c>
    </row>
    <row r="95" spans="1:5" ht="15">
      <c r="A95" s="3">
        <v>367</v>
      </c>
      <c r="B95" t="s">
        <v>5</v>
      </c>
      <c r="C95" s="3">
        <v>858</v>
      </c>
      <c r="D95" s="3" t="s">
        <v>6</v>
      </c>
      <c r="E95" s="4">
        <f>A95*0.2795</f>
        <v>102.57650000000001</v>
      </c>
    </row>
    <row r="96" spans="2:5" ht="15">
      <c r="B96" t="s">
        <v>7</v>
      </c>
      <c r="C96" s="3">
        <v>995</v>
      </c>
      <c r="D96" s="3">
        <v>1282</v>
      </c>
      <c r="E96" s="4">
        <f>A95*0.0857</f>
        <v>31.4519</v>
      </c>
    </row>
    <row r="97" spans="2:5" ht="15">
      <c r="B97" t="s">
        <v>8</v>
      </c>
      <c r="C97" s="3">
        <v>1568</v>
      </c>
      <c r="D97" s="3">
        <v>1627</v>
      </c>
      <c r="E97" s="4">
        <f>A95*0.1449</f>
        <v>53.1783</v>
      </c>
    </row>
    <row r="99" ht="15">
      <c r="A99" t="s">
        <v>32</v>
      </c>
    </row>
    <row r="101" spans="1:5" ht="15">
      <c r="A101" s="5" t="s">
        <v>10</v>
      </c>
      <c r="B101" s="5" t="s">
        <v>1</v>
      </c>
      <c r="C101" s="5" t="s">
        <v>2</v>
      </c>
      <c r="D101" s="5" t="s">
        <v>3</v>
      </c>
      <c r="E101" s="5" t="s">
        <v>4</v>
      </c>
    </row>
    <row r="102" spans="1:5" ht="15">
      <c r="A102" s="3">
        <v>45</v>
      </c>
      <c r="B102" t="s">
        <v>33</v>
      </c>
      <c r="C102" s="3">
        <v>676</v>
      </c>
      <c r="D102" s="3">
        <v>822</v>
      </c>
      <c r="E102" s="4">
        <f>A102*0.2795</f>
        <v>12.5775</v>
      </c>
    </row>
    <row r="103" spans="2:5" ht="15">
      <c r="B103" t="s">
        <v>34</v>
      </c>
      <c r="C103" s="3">
        <v>1568</v>
      </c>
      <c r="D103" s="3">
        <v>1299</v>
      </c>
      <c r="E103" s="4">
        <f>A102*0.1449</f>
        <v>6.5205</v>
      </c>
    </row>
    <row r="106" ht="15.75">
      <c r="A106" s="1">
        <v>38442</v>
      </c>
    </row>
    <row r="107" ht="15">
      <c r="A107" t="s">
        <v>35</v>
      </c>
    </row>
    <row r="109" spans="1:5" ht="15">
      <c r="A109" s="5" t="s">
        <v>37</v>
      </c>
      <c r="B109" s="5" t="s">
        <v>1</v>
      </c>
      <c r="C109" s="5" t="s">
        <v>2</v>
      </c>
      <c r="D109" s="5" t="s">
        <v>3</v>
      </c>
      <c r="E109" s="5" t="s">
        <v>4</v>
      </c>
    </row>
    <row r="110" spans="1:5" ht="15">
      <c r="A110" s="3">
        <v>195</v>
      </c>
      <c r="B110" t="s">
        <v>18</v>
      </c>
      <c r="C110" s="3">
        <v>724</v>
      </c>
      <c r="D110" s="3">
        <v>932</v>
      </c>
      <c r="E110" s="4">
        <f>A110*0.2795</f>
        <v>54.502500000000005</v>
      </c>
    </row>
    <row r="111" spans="2:5" ht="15">
      <c r="B111" t="s">
        <v>23</v>
      </c>
      <c r="C111" s="3">
        <v>995</v>
      </c>
      <c r="D111" s="3">
        <v>1369</v>
      </c>
      <c r="E111" s="4">
        <f>A110*0.0857</f>
        <v>16.7115</v>
      </c>
    </row>
    <row r="112" spans="2:5" ht="15">
      <c r="B112" t="s">
        <v>36</v>
      </c>
      <c r="C112" s="3">
        <v>1568</v>
      </c>
      <c r="D112" s="3">
        <v>1685</v>
      </c>
      <c r="E112" s="4">
        <f>A110*0.1449</f>
        <v>28.2555</v>
      </c>
    </row>
    <row r="115" ht="15">
      <c r="A115" t="s">
        <v>38</v>
      </c>
    </row>
    <row r="117" spans="1:5" ht="15">
      <c r="A117" s="5" t="s">
        <v>37</v>
      </c>
      <c r="B117" s="5" t="s">
        <v>1</v>
      </c>
      <c r="C117" s="5" t="s">
        <v>2</v>
      </c>
      <c r="D117" s="5" t="s">
        <v>3</v>
      </c>
      <c r="E117" s="5" t="s">
        <v>4</v>
      </c>
    </row>
    <row r="118" spans="1:5" ht="15">
      <c r="A118" s="3">
        <v>14</v>
      </c>
      <c r="B118" t="s">
        <v>39</v>
      </c>
      <c r="C118" s="3">
        <v>858</v>
      </c>
      <c r="D118" s="3">
        <v>797</v>
      </c>
      <c r="E118" s="4">
        <f>A118*0.2795</f>
        <v>3.9130000000000003</v>
      </c>
    </row>
    <row r="119" spans="2:5" ht="15">
      <c r="B119" t="s">
        <v>28</v>
      </c>
      <c r="C119" s="3">
        <v>995</v>
      </c>
      <c r="D119" s="3">
        <v>970</v>
      </c>
      <c r="E119" s="4">
        <f>A118*0.0857</f>
        <v>1.1998</v>
      </c>
    </row>
    <row r="120" spans="2:5" ht="15">
      <c r="B120" t="s">
        <v>29</v>
      </c>
      <c r="C120" s="3">
        <v>1568</v>
      </c>
      <c r="D120" s="3">
        <v>1055</v>
      </c>
      <c r="E120" s="4">
        <f>A118*0.1449</f>
        <v>2.0286</v>
      </c>
    </row>
    <row r="135" s="7" customFormat="1" ht="15"/>
    <row r="136" s="8" customFormat="1" ht="15"/>
    <row r="137" s="9" customFormat="1" ht="15"/>
    <row r="138" s="7" customFormat="1" ht="15"/>
    <row r="139" s="7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7" customFormat="1" ht="15"/>
    <row r="149" s="7" customFormat="1" ht="15"/>
    <row r="150" s="7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7" customFormat="1" ht="15"/>
    <row r="160" s="9" customFormat="1" ht="15"/>
    <row r="161" s="9" customFormat="1" ht="15"/>
    <row r="162" s="7" customFormat="1" ht="15"/>
    <row r="163" s="7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7" customFormat="1" ht="15"/>
  </sheetData>
  <printOptions/>
  <pageMargins left="0.5" right="0.5" top="1" bottom="1" header="0.5" footer="0.5"/>
  <pageSetup horizontalDpi="600" verticalDpi="600" orientation="portrait" r:id="rId1"/>
  <headerFooter alignWithMargins="0">
    <oddFooter>&amp;L&amp;8Prepared By:
Joe Wiggins, Coordinator
Facility Planning &amp; Construction
&amp;D
&amp;F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workbookViewId="0" topLeftCell="A84">
      <selection activeCell="D112" sqref="D112"/>
    </sheetView>
  </sheetViews>
  <sheetFormatPr defaultColWidth="8.88671875" defaultRowHeight="15"/>
  <cols>
    <col min="1" max="1" width="8.3359375" style="0" customWidth="1"/>
    <col min="2" max="2" width="17.5546875" style="18" customWidth="1"/>
    <col min="3" max="3" width="8.10546875" style="0" customWidth="1"/>
    <col min="4" max="4" width="7.77734375" style="0" customWidth="1"/>
    <col min="5" max="5" width="11.4453125" style="0" customWidth="1"/>
    <col min="6" max="6" width="10.99609375" style="0" customWidth="1"/>
    <col min="7" max="7" width="7.3359375" style="0" customWidth="1"/>
    <col min="8" max="8" width="8.21484375" style="0" customWidth="1"/>
  </cols>
  <sheetData>
    <row r="1" spans="1:8" ht="18">
      <c r="A1" s="20"/>
      <c r="B1" s="20"/>
      <c r="C1" s="20"/>
      <c r="D1" s="20"/>
      <c r="E1" s="20"/>
      <c r="F1" s="20"/>
      <c r="G1" s="20"/>
      <c r="H1" s="20"/>
    </row>
    <row r="2" ht="15">
      <c r="A2" s="25" t="s">
        <v>59</v>
      </c>
    </row>
    <row r="3" ht="15">
      <c r="A3" s="10" t="s">
        <v>58</v>
      </c>
    </row>
    <row r="5" spans="1:2" ht="15.75">
      <c r="A5" s="58">
        <v>38839</v>
      </c>
      <c r="B5" s="59"/>
    </row>
    <row r="6" ht="15">
      <c r="A6" s="16"/>
    </row>
    <row r="7" spans="1:2" s="11" customFormat="1" ht="12.75">
      <c r="A7" s="57" t="s">
        <v>52</v>
      </c>
      <c r="B7" s="15"/>
    </row>
    <row r="8" spans="1:9" s="11" customFormat="1" ht="12.75">
      <c r="A8" s="35" t="s">
        <v>56</v>
      </c>
      <c r="B8" s="36"/>
      <c r="C8" s="32"/>
      <c r="D8" s="32"/>
      <c r="E8" s="10"/>
      <c r="F8" s="37"/>
      <c r="G8" s="38"/>
      <c r="H8" s="10"/>
      <c r="I8" s="10"/>
    </row>
    <row r="9" spans="1:8" s="11" customFormat="1" ht="12.75">
      <c r="A9" s="10"/>
      <c r="B9" s="10"/>
      <c r="C9" s="10"/>
      <c r="D9" s="10"/>
      <c r="E9" s="10"/>
      <c r="F9" s="37"/>
      <c r="G9" s="10"/>
      <c r="H9" s="10"/>
    </row>
    <row r="10" spans="1:8" s="11" customFormat="1" ht="12.75">
      <c r="A10" s="41" t="s">
        <v>51</v>
      </c>
      <c r="B10" s="10"/>
      <c r="C10" s="10"/>
      <c r="D10" s="10"/>
      <c r="E10" s="10"/>
      <c r="F10" s="37"/>
      <c r="G10" s="10"/>
      <c r="H10" s="10"/>
    </row>
    <row r="11" spans="1:8" s="11" customFormat="1" ht="12.75">
      <c r="A11" s="10"/>
      <c r="B11" s="10"/>
      <c r="C11" s="10"/>
      <c r="D11" s="10"/>
      <c r="E11" s="10"/>
      <c r="F11" s="37"/>
      <c r="G11" s="40"/>
      <c r="H11" s="10"/>
    </row>
    <row r="12" spans="1:8" s="11" customFormat="1" ht="12.75">
      <c r="A12" s="10" t="s">
        <v>67</v>
      </c>
      <c r="B12" s="10" t="s">
        <v>65</v>
      </c>
      <c r="C12" s="32"/>
      <c r="D12" s="32"/>
      <c r="E12" s="10"/>
      <c r="F12" s="37"/>
      <c r="G12" s="40"/>
      <c r="H12" s="10"/>
    </row>
    <row r="13" spans="1:8" s="11" customFormat="1" ht="12.75">
      <c r="A13" s="10"/>
      <c r="B13" s="10"/>
      <c r="C13" s="10"/>
      <c r="D13" s="10"/>
      <c r="E13" s="10"/>
      <c r="F13" s="10"/>
      <c r="G13" s="10"/>
      <c r="H13" s="10"/>
    </row>
    <row r="14" spans="1:8" s="11" customFormat="1" ht="12.75">
      <c r="A14" s="10" t="s">
        <v>68</v>
      </c>
      <c r="B14" s="10" t="s">
        <v>65</v>
      </c>
      <c r="C14" s="10"/>
      <c r="D14" s="10"/>
      <c r="E14" s="10"/>
      <c r="F14" s="10"/>
      <c r="G14" s="10"/>
      <c r="H14" s="10"/>
    </row>
    <row r="15" spans="1:8" s="11" customFormat="1" ht="12.75">
      <c r="A15" s="10"/>
      <c r="B15" s="10"/>
      <c r="C15" s="10"/>
      <c r="D15" s="10"/>
      <c r="E15" s="10"/>
      <c r="F15" s="10"/>
      <c r="G15" s="10"/>
      <c r="H15" s="10"/>
    </row>
    <row r="16" spans="1:8" s="11" customFormat="1" ht="12.75">
      <c r="A16" s="10" t="s">
        <v>69</v>
      </c>
      <c r="B16" s="10" t="s">
        <v>65</v>
      </c>
      <c r="C16" s="10"/>
      <c r="D16" s="10"/>
      <c r="E16" s="10"/>
      <c r="F16" s="10"/>
      <c r="G16" s="10"/>
      <c r="H16" s="10"/>
    </row>
    <row r="17" spans="1:8" s="11" customFormat="1" ht="12.75">
      <c r="A17" s="10"/>
      <c r="B17" s="10"/>
      <c r="C17" s="10"/>
      <c r="D17" s="10"/>
      <c r="E17" s="10"/>
      <c r="F17" s="10"/>
      <c r="G17" s="10"/>
      <c r="H17" s="10"/>
    </row>
    <row r="18" spans="1:8" s="11" customFormat="1" ht="14.25">
      <c r="A18" s="44" t="s">
        <v>53</v>
      </c>
      <c r="B18" s="34"/>
      <c r="C18" s="34"/>
      <c r="D18" s="34"/>
      <c r="E18" s="34"/>
      <c r="F18" s="34"/>
      <c r="G18" s="10"/>
      <c r="H18" s="10"/>
    </row>
    <row r="19" spans="1:8" s="11" customFormat="1" ht="14.25">
      <c r="A19" s="34"/>
      <c r="B19" s="34"/>
      <c r="C19" s="34"/>
      <c r="D19" s="34"/>
      <c r="E19" s="34"/>
      <c r="F19" s="34"/>
      <c r="G19" s="10"/>
      <c r="H19" s="10"/>
    </row>
    <row r="20" spans="1:8" s="11" customFormat="1" ht="14.25">
      <c r="A20" s="35" t="s">
        <v>64</v>
      </c>
      <c r="B20" s="10" t="s">
        <v>70</v>
      </c>
      <c r="C20" s="10"/>
      <c r="D20" s="10"/>
      <c r="E20" s="10"/>
      <c r="F20" s="10"/>
      <c r="G20" s="34"/>
      <c r="H20" s="10"/>
    </row>
    <row r="21" spans="1:8" s="11" customFormat="1" ht="14.25">
      <c r="A21" s="39"/>
      <c r="B21" s="10"/>
      <c r="C21" s="10"/>
      <c r="D21" s="10"/>
      <c r="E21" s="10"/>
      <c r="F21" s="10"/>
      <c r="G21" s="34"/>
      <c r="H21" s="10"/>
    </row>
    <row r="22" spans="1:8" s="11" customFormat="1" ht="12.75">
      <c r="A22" s="35" t="s">
        <v>63</v>
      </c>
      <c r="B22" s="10" t="s">
        <v>71</v>
      </c>
      <c r="C22" s="10"/>
      <c r="D22" s="10"/>
      <c r="E22" s="10"/>
      <c r="F22" s="10"/>
      <c r="H22" s="10"/>
    </row>
    <row r="23" spans="1:8" s="11" customFormat="1" ht="12.75">
      <c r="A23" s="35"/>
      <c r="B23" s="10" t="s">
        <v>92</v>
      </c>
      <c r="C23" s="10"/>
      <c r="D23" s="10"/>
      <c r="E23" s="10"/>
      <c r="F23" s="10"/>
      <c r="H23" s="10"/>
    </row>
    <row r="24" spans="1:8" s="11" customFormat="1" ht="14.25">
      <c r="A24" s="35"/>
      <c r="B24" s="10"/>
      <c r="C24" s="10"/>
      <c r="D24" s="10"/>
      <c r="E24" s="10"/>
      <c r="F24" s="10"/>
      <c r="G24" s="10"/>
      <c r="H24" s="34"/>
    </row>
    <row r="25" spans="1:8" s="11" customFormat="1" ht="14.25">
      <c r="A25" s="35" t="s">
        <v>62</v>
      </c>
      <c r="B25" s="10" t="s">
        <v>72</v>
      </c>
      <c r="C25" s="10"/>
      <c r="D25" s="10"/>
      <c r="E25" s="10"/>
      <c r="F25" s="10"/>
      <c r="G25" s="10"/>
      <c r="H25" s="34"/>
    </row>
    <row r="26" spans="1:7" s="11" customFormat="1" ht="12.75">
      <c r="A26" s="35"/>
      <c r="B26" s="10"/>
      <c r="C26" s="10"/>
      <c r="D26" s="10"/>
      <c r="E26" s="10"/>
      <c r="F26" s="10"/>
      <c r="G26" s="10"/>
    </row>
    <row r="27" spans="1:9" s="11" customFormat="1" ht="12.75">
      <c r="A27" s="35" t="s">
        <v>61</v>
      </c>
      <c r="B27" s="10" t="s">
        <v>73</v>
      </c>
      <c r="C27" s="10"/>
      <c r="D27" s="10"/>
      <c r="E27" s="10"/>
      <c r="F27" s="10"/>
      <c r="G27" s="10"/>
      <c r="I27" s="10"/>
    </row>
    <row r="28" spans="1:9" s="11" customFormat="1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2:8" s="11" customFormat="1" ht="12.75">
      <c r="B29" s="29"/>
      <c r="D29" s="14"/>
      <c r="E29" s="24"/>
      <c r="G29" s="10"/>
      <c r="H29" s="10"/>
    </row>
    <row r="30" spans="1:8" s="11" customFormat="1" ht="15.75">
      <c r="A30" s="58">
        <v>38874</v>
      </c>
      <c r="B30" s="59"/>
      <c r="C30" s="6"/>
      <c r="D30" s="30"/>
      <c r="E30" s="31"/>
      <c r="F30" s="6"/>
      <c r="G30" s="10"/>
      <c r="H30" s="10"/>
    </row>
    <row r="31" spans="1:8" s="11" customFormat="1" ht="12.75">
      <c r="A31" s="16"/>
      <c r="B31" s="29"/>
      <c r="D31" s="14"/>
      <c r="E31" s="24"/>
      <c r="H31" s="10"/>
    </row>
    <row r="32" spans="1:8" s="11" customFormat="1" ht="15">
      <c r="A32" s="57" t="s">
        <v>52</v>
      </c>
      <c r="B32" s="15"/>
      <c r="D32" s="14"/>
      <c r="E32" s="24"/>
      <c r="G32" s="6"/>
      <c r="H32" s="10"/>
    </row>
    <row r="33" spans="1:8" s="11" customFormat="1" ht="12.75">
      <c r="A33" s="17"/>
      <c r="B33" s="15"/>
      <c r="D33" s="14"/>
      <c r="E33" s="24"/>
      <c r="H33" s="10"/>
    </row>
    <row r="34" spans="1:7" s="11" customFormat="1" ht="12.75">
      <c r="A34" s="35" t="s">
        <v>64</v>
      </c>
      <c r="B34" s="21" t="s">
        <v>74</v>
      </c>
      <c r="C34" s="19"/>
      <c r="D34" s="19"/>
      <c r="F34" s="47"/>
      <c r="G34" s="45"/>
    </row>
    <row r="35" spans="1:6" s="11" customFormat="1" ht="13.5" thickBot="1">
      <c r="A35" s="36"/>
      <c r="B35" s="48" t="s">
        <v>40</v>
      </c>
      <c r="C35" s="12" t="s">
        <v>41</v>
      </c>
      <c r="D35" s="12" t="s">
        <v>42</v>
      </c>
      <c r="E35" s="49" t="s">
        <v>43</v>
      </c>
      <c r="F35" s="49"/>
    </row>
    <row r="36" spans="1:6" s="11" customFormat="1" ht="12.75">
      <c r="A36" s="36"/>
      <c r="B36" s="11" t="s">
        <v>44</v>
      </c>
      <c r="C36" s="23">
        <v>58</v>
      </c>
      <c r="D36" s="13">
        <v>7034</v>
      </c>
      <c r="E36" s="50">
        <f>C36*D36</f>
        <v>407972</v>
      </c>
      <c r="F36" s="51"/>
    </row>
    <row r="37" spans="1:8" s="11" customFormat="1" ht="12.75">
      <c r="A37" s="36"/>
      <c r="E37" s="51"/>
      <c r="F37" s="51"/>
      <c r="G37" s="23" t="s">
        <v>75</v>
      </c>
      <c r="H37" s="23" t="s">
        <v>49</v>
      </c>
    </row>
    <row r="38" spans="1:8" s="11" customFormat="1" ht="13.5" thickBot="1">
      <c r="A38" s="36"/>
      <c r="B38" s="48" t="s">
        <v>45</v>
      </c>
      <c r="C38" s="12" t="s">
        <v>46</v>
      </c>
      <c r="D38" s="12" t="s">
        <v>47</v>
      </c>
      <c r="E38" s="49" t="s">
        <v>43</v>
      </c>
      <c r="F38" s="49"/>
      <c r="G38" s="12" t="s">
        <v>48</v>
      </c>
      <c r="H38" s="12" t="s">
        <v>76</v>
      </c>
    </row>
    <row r="39" spans="1:8" s="11" customFormat="1" ht="12.75">
      <c r="A39" s="10"/>
      <c r="B39" s="11" t="s">
        <v>77</v>
      </c>
      <c r="C39" s="52">
        <f>C36*0.2795</f>
        <v>16.211000000000002</v>
      </c>
      <c r="D39" s="53">
        <v>18057</v>
      </c>
      <c r="E39" s="51">
        <f>ROUND(C39,0)*D39</f>
        <v>288912</v>
      </c>
      <c r="F39" s="51"/>
      <c r="G39" s="11">
        <v>671</v>
      </c>
      <c r="H39" s="11">
        <v>727</v>
      </c>
    </row>
    <row r="40" spans="1:8" s="11" customFormat="1" ht="12.75">
      <c r="A40" s="10"/>
      <c r="B40" s="11" t="s">
        <v>60</v>
      </c>
      <c r="C40" s="52">
        <f>C36*0.0857</f>
        <v>4.9706</v>
      </c>
      <c r="D40" s="53">
        <v>19500</v>
      </c>
      <c r="E40" s="51">
        <f>ROUND(C40,0)*D40</f>
        <v>97500</v>
      </c>
      <c r="F40" s="51"/>
      <c r="G40" s="14">
        <v>1005</v>
      </c>
      <c r="H40" s="14">
        <v>842</v>
      </c>
    </row>
    <row r="41" spans="1:8" s="11" customFormat="1" ht="12.75">
      <c r="A41" s="10"/>
      <c r="B41" s="11" t="s">
        <v>8</v>
      </c>
      <c r="C41" s="52">
        <f>C36*0.1449</f>
        <v>8.4042</v>
      </c>
      <c r="D41" s="53">
        <v>25328</v>
      </c>
      <c r="E41" s="51">
        <f>ROUND(C41,0)*D41</f>
        <v>202624</v>
      </c>
      <c r="F41" s="51"/>
      <c r="G41" s="11">
        <v>1633</v>
      </c>
      <c r="H41" s="11">
        <v>1754</v>
      </c>
    </row>
    <row r="42" spans="1:6" s="11" customFormat="1" ht="13.5" thickBot="1">
      <c r="A42" s="10"/>
      <c r="E42" s="54">
        <f>SUM(E39:E41)</f>
        <v>589036</v>
      </c>
      <c r="F42" s="50"/>
    </row>
    <row r="43" spans="1:6" s="11" customFormat="1" ht="13.5" thickBot="1">
      <c r="A43" s="10"/>
      <c r="E43" s="47" t="s">
        <v>50</v>
      </c>
      <c r="F43" s="46">
        <f>E36-E42</f>
        <v>-181064</v>
      </c>
    </row>
    <row r="44" spans="1:8" s="11" customFormat="1" ht="13.5" thickTop="1">
      <c r="A44" s="10"/>
      <c r="B44" s="10"/>
      <c r="C44" s="10"/>
      <c r="D44" s="10"/>
      <c r="E44" s="10"/>
      <c r="F44" s="37"/>
      <c r="G44" s="10"/>
      <c r="H44" s="33"/>
    </row>
    <row r="45" spans="1:8" s="11" customFormat="1" ht="12.75">
      <c r="A45" s="10" t="s">
        <v>78</v>
      </c>
      <c r="B45" s="10"/>
      <c r="C45" s="10"/>
      <c r="D45" s="10"/>
      <c r="E45" s="10"/>
      <c r="F45" s="37"/>
      <c r="G45" s="10"/>
      <c r="H45" s="10"/>
    </row>
    <row r="46" spans="1:8" s="11" customFormat="1" ht="12.75">
      <c r="A46" s="10" t="s">
        <v>91</v>
      </c>
      <c r="B46" s="10"/>
      <c r="C46" s="10"/>
      <c r="D46" s="10"/>
      <c r="E46" s="10"/>
      <c r="F46" s="37"/>
      <c r="G46" s="40"/>
      <c r="H46" s="37"/>
    </row>
    <row r="47" spans="1:8" s="11" customFormat="1" ht="12.75">
      <c r="A47" s="10" t="s">
        <v>79</v>
      </c>
      <c r="B47" s="10"/>
      <c r="C47" s="10"/>
      <c r="D47" s="10"/>
      <c r="E47" s="10"/>
      <c r="F47" s="37"/>
      <c r="G47" s="40"/>
      <c r="H47" s="10"/>
    </row>
    <row r="48" spans="6:8" s="11" customFormat="1" ht="12.75">
      <c r="F48" s="23"/>
      <c r="G48" s="40"/>
      <c r="H48" s="10"/>
    </row>
    <row r="49" spans="1:9" s="11" customFormat="1" ht="12.75">
      <c r="A49" s="26" t="s">
        <v>51</v>
      </c>
      <c r="B49" s="25"/>
      <c r="G49" s="40"/>
      <c r="H49" s="10"/>
      <c r="I49" s="10"/>
    </row>
    <row r="50" spans="1:9" s="11" customFormat="1" ht="12.75">
      <c r="A50" s="21"/>
      <c r="B50" s="25"/>
      <c r="G50" s="23"/>
      <c r="H50" s="10"/>
      <c r="I50" s="10"/>
    </row>
    <row r="51" spans="1:6" s="11" customFormat="1" ht="13.5" thickBot="1">
      <c r="A51" s="11" t="s">
        <v>80</v>
      </c>
      <c r="B51" s="48" t="s">
        <v>40</v>
      </c>
      <c r="C51" s="12" t="s">
        <v>41</v>
      </c>
      <c r="D51" s="12" t="s">
        <v>42</v>
      </c>
      <c r="E51" s="49" t="s">
        <v>54</v>
      </c>
      <c r="F51" s="49"/>
    </row>
    <row r="52" spans="2:6" s="11" customFormat="1" ht="12.75">
      <c r="B52" s="11" t="s">
        <v>44</v>
      </c>
      <c r="C52" s="23">
        <v>186</v>
      </c>
      <c r="D52" s="13">
        <v>7034</v>
      </c>
      <c r="E52" s="50">
        <f>C52*D52</f>
        <v>1308324</v>
      </c>
      <c r="F52" s="51"/>
    </row>
    <row r="53" spans="5:8" s="11" customFormat="1" ht="12.75">
      <c r="E53" s="51"/>
      <c r="F53" s="51"/>
      <c r="G53" s="23" t="s">
        <v>75</v>
      </c>
      <c r="H53" s="23" t="s">
        <v>49</v>
      </c>
    </row>
    <row r="54" spans="2:8" s="11" customFormat="1" ht="13.5" thickBot="1">
      <c r="B54" s="48" t="s">
        <v>45</v>
      </c>
      <c r="C54" s="12" t="s">
        <v>46</v>
      </c>
      <c r="D54" s="12" t="s">
        <v>47</v>
      </c>
      <c r="E54" s="49" t="s">
        <v>43</v>
      </c>
      <c r="F54" s="49"/>
      <c r="G54" s="12" t="s">
        <v>48</v>
      </c>
      <c r="H54" s="12" t="s">
        <v>76</v>
      </c>
    </row>
    <row r="55" spans="2:8" s="11" customFormat="1" ht="12.75">
      <c r="B55" s="11" t="s">
        <v>57</v>
      </c>
      <c r="C55" s="52">
        <f>C52*0.2795</f>
        <v>51.987</v>
      </c>
      <c r="D55" s="53">
        <v>18057</v>
      </c>
      <c r="E55" s="51">
        <f>ROUND(C55,0)*D55</f>
        <v>938964</v>
      </c>
      <c r="F55" s="51"/>
      <c r="G55" s="11">
        <v>735</v>
      </c>
      <c r="H55" s="11">
        <v>982</v>
      </c>
    </row>
    <row r="56" spans="2:8" s="11" customFormat="1" ht="12.75">
      <c r="B56" s="11" t="s">
        <v>19</v>
      </c>
      <c r="C56" s="52">
        <f>C52*0.0857</f>
        <v>15.940199999999999</v>
      </c>
      <c r="D56" s="53">
        <v>19500</v>
      </c>
      <c r="E56" s="51">
        <f>ROUND(C56,0)*D56</f>
        <v>312000</v>
      </c>
      <c r="F56" s="51"/>
      <c r="G56" s="14">
        <v>1005</v>
      </c>
      <c r="H56" s="14">
        <v>1108</v>
      </c>
    </row>
    <row r="57" spans="2:8" s="11" customFormat="1" ht="12.75">
      <c r="B57" s="11" t="s">
        <v>36</v>
      </c>
      <c r="C57" s="52">
        <f>C52*0.1449</f>
        <v>26.9514</v>
      </c>
      <c r="D57" s="53">
        <v>25328</v>
      </c>
      <c r="E57" s="51">
        <f>ROUND(C57,0)*D57</f>
        <v>683856</v>
      </c>
      <c r="F57" s="51"/>
      <c r="G57" s="11">
        <v>1567</v>
      </c>
      <c r="H57" s="11">
        <v>1671</v>
      </c>
    </row>
    <row r="58" spans="5:6" s="11" customFormat="1" ht="13.5" thickBot="1">
      <c r="E58" s="54">
        <f>SUM(E55:E57)</f>
        <v>1934820</v>
      </c>
      <c r="F58" s="50"/>
    </row>
    <row r="59" spans="5:6" s="11" customFormat="1" ht="13.5" thickBot="1">
      <c r="E59" s="47" t="s">
        <v>50</v>
      </c>
      <c r="F59" s="46">
        <f>E52-E58</f>
        <v>-626496</v>
      </c>
    </row>
    <row r="60" spans="6:7" s="11" customFormat="1" ht="13.5" thickTop="1">
      <c r="F60" s="51"/>
      <c r="G60" s="51"/>
    </row>
    <row r="61" spans="1:7" s="11" customFormat="1" ht="12.75">
      <c r="A61" s="11" t="s">
        <v>78</v>
      </c>
      <c r="F61" s="51"/>
      <c r="G61" s="51"/>
    </row>
    <row r="62" spans="1:7" s="11" customFormat="1" ht="12.75">
      <c r="A62" s="11" t="s">
        <v>91</v>
      </c>
      <c r="F62" s="51"/>
      <c r="G62" s="51"/>
    </row>
    <row r="63" spans="1:7" s="11" customFormat="1" ht="12.75">
      <c r="A63" s="11" t="s">
        <v>79</v>
      </c>
      <c r="F63" s="51"/>
      <c r="G63" s="51"/>
    </row>
    <row r="64" spans="6:7" s="11" customFormat="1" ht="12.75">
      <c r="F64" s="51"/>
      <c r="G64" s="51"/>
    </row>
    <row r="65" spans="1:7" s="11" customFormat="1" ht="12.75">
      <c r="A65" s="11" t="s">
        <v>81</v>
      </c>
      <c r="B65" s="11" t="s">
        <v>66</v>
      </c>
      <c r="F65" s="51"/>
      <c r="G65" s="51"/>
    </row>
    <row r="66" spans="6:7" s="11" customFormat="1" ht="12.75">
      <c r="F66" s="51"/>
      <c r="G66" s="51"/>
    </row>
    <row r="67" spans="1:6" s="11" customFormat="1" ht="13.5" thickBot="1">
      <c r="A67" s="11" t="s">
        <v>82</v>
      </c>
      <c r="B67" s="48" t="s">
        <v>40</v>
      </c>
      <c r="C67" s="12" t="s">
        <v>41</v>
      </c>
      <c r="D67" s="12" t="s">
        <v>42</v>
      </c>
      <c r="E67" s="49" t="s">
        <v>43</v>
      </c>
      <c r="F67" s="49"/>
    </row>
    <row r="68" spans="2:6" s="11" customFormat="1" ht="12.75">
      <c r="B68" s="11" t="s">
        <v>44</v>
      </c>
      <c r="C68" s="23">
        <v>2</v>
      </c>
      <c r="D68" s="13">
        <v>7034</v>
      </c>
      <c r="E68" s="50">
        <f>C68*D68</f>
        <v>14068</v>
      </c>
      <c r="F68" s="51"/>
    </row>
    <row r="69" spans="5:8" s="11" customFormat="1" ht="12.75">
      <c r="E69" s="51"/>
      <c r="F69" s="51"/>
      <c r="G69" s="23" t="s">
        <v>75</v>
      </c>
      <c r="H69" s="23" t="s">
        <v>49</v>
      </c>
    </row>
    <row r="70" spans="2:8" s="11" customFormat="1" ht="13.5" thickBot="1">
      <c r="B70" s="48" t="s">
        <v>45</v>
      </c>
      <c r="C70" s="12" t="s">
        <v>46</v>
      </c>
      <c r="D70" s="12" t="s">
        <v>47</v>
      </c>
      <c r="E70" s="49" t="s">
        <v>43</v>
      </c>
      <c r="F70" s="49"/>
      <c r="G70" s="12" t="s">
        <v>48</v>
      </c>
      <c r="H70" s="12" t="s">
        <v>76</v>
      </c>
    </row>
    <row r="71" spans="2:8" s="11" customFormat="1" ht="12.75">
      <c r="B71" s="11" t="s">
        <v>83</v>
      </c>
      <c r="C71" s="52">
        <f>C68*0.2795</f>
        <v>0.559</v>
      </c>
      <c r="D71" s="53">
        <v>18057</v>
      </c>
      <c r="E71" s="51">
        <f>ROUND(C71,0)*D71</f>
        <v>18057</v>
      </c>
      <c r="F71" s="51"/>
      <c r="G71" s="11">
        <v>862</v>
      </c>
      <c r="H71" s="11">
        <v>1108</v>
      </c>
    </row>
    <row r="72" spans="2:8" s="11" customFormat="1" ht="12.75">
      <c r="B72" s="11" t="s">
        <v>55</v>
      </c>
      <c r="C72" s="52">
        <v>1</v>
      </c>
      <c r="D72" s="53">
        <v>19500</v>
      </c>
      <c r="E72" s="51">
        <f>ROUND(C72,0)*D72</f>
        <v>19500</v>
      </c>
      <c r="F72" s="51"/>
      <c r="G72" s="14">
        <v>1005</v>
      </c>
      <c r="H72" s="14">
        <v>880</v>
      </c>
    </row>
    <row r="73" spans="2:8" s="11" customFormat="1" ht="12.75">
      <c r="B73" s="11" t="s">
        <v>29</v>
      </c>
      <c r="C73" s="52">
        <v>1</v>
      </c>
      <c r="D73" s="53">
        <v>25328</v>
      </c>
      <c r="E73" s="51">
        <f>ROUND(C73,0)*D73</f>
        <v>25328</v>
      </c>
      <c r="F73" s="51"/>
      <c r="G73" s="11">
        <v>1767</v>
      </c>
      <c r="H73" s="11">
        <v>1065</v>
      </c>
    </row>
    <row r="74" spans="5:6" s="11" customFormat="1" ht="13.5" thickBot="1">
      <c r="E74" s="54">
        <f>SUM(E71:E73)</f>
        <v>62885</v>
      </c>
      <c r="F74" s="50"/>
    </row>
    <row r="75" spans="5:6" s="11" customFormat="1" ht="13.5" thickBot="1">
      <c r="E75" s="47" t="s">
        <v>50</v>
      </c>
      <c r="F75" s="46">
        <f>E68-E74</f>
        <v>-48817</v>
      </c>
    </row>
    <row r="76" spans="6:7" s="11" customFormat="1" ht="13.5" thickTop="1">
      <c r="F76" s="47"/>
      <c r="G76" s="55"/>
    </row>
    <row r="77" spans="1:7" s="11" customFormat="1" ht="12.75">
      <c r="A77" s="11" t="s">
        <v>84</v>
      </c>
      <c r="F77" s="47"/>
      <c r="G77" s="55"/>
    </row>
    <row r="78" spans="1:7" s="11" customFormat="1" ht="12.75">
      <c r="A78" s="11" t="s">
        <v>91</v>
      </c>
      <c r="F78" s="47"/>
      <c r="G78" s="55"/>
    </row>
    <row r="79" spans="1:7" s="11" customFormat="1" ht="12.75">
      <c r="A79" s="11" t="s">
        <v>79</v>
      </c>
      <c r="F79" s="47"/>
      <c r="G79" s="55"/>
    </row>
    <row r="80" spans="6:7" s="11" customFormat="1" ht="12.75">
      <c r="F80" s="47"/>
      <c r="G80" s="55"/>
    </row>
    <row r="81" spans="1:7" s="11" customFormat="1" ht="12.75">
      <c r="A81" s="11" t="s">
        <v>85</v>
      </c>
      <c r="B81" s="11" t="s">
        <v>86</v>
      </c>
      <c r="F81" s="51"/>
      <c r="G81" s="51"/>
    </row>
    <row r="82" spans="1:7" s="11" customFormat="1" ht="12.75">
      <c r="A82" s="21"/>
      <c r="B82" s="11" t="s">
        <v>87</v>
      </c>
      <c r="F82" s="51"/>
      <c r="G82" s="51"/>
    </row>
    <row r="83" spans="1:7" s="11" customFormat="1" ht="12.75">
      <c r="A83" s="21"/>
      <c r="F83" s="51"/>
      <c r="G83" s="51"/>
    </row>
    <row r="84" spans="1:7" s="11" customFormat="1" ht="12.75">
      <c r="A84" s="44" t="s">
        <v>53</v>
      </c>
      <c r="F84" s="51"/>
      <c r="G84" s="51"/>
    </row>
    <row r="85" spans="1:7" s="11" customFormat="1" ht="12.75">
      <c r="A85" s="21"/>
      <c r="F85" s="51"/>
      <c r="G85" s="51"/>
    </row>
    <row r="86" spans="1:7" s="11" customFormat="1" ht="12.75">
      <c r="A86" s="35" t="s">
        <v>64</v>
      </c>
      <c r="B86" s="10" t="s">
        <v>88</v>
      </c>
      <c r="F86" s="51"/>
      <c r="G86" s="51"/>
    </row>
    <row r="87" spans="1:7" s="11" customFormat="1" ht="12.75">
      <c r="A87" s="56"/>
      <c r="B87" s="10"/>
      <c r="F87" s="51"/>
      <c r="G87" s="51"/>
    </row>
    <row r="88" spans="1:7" s="11" customFormat="1" ht="12.75">
      <c r="A88" s="35" t="s">
        <v>63</v>
      </c>
      <c r="B88" s="10" t="s">
        <v>86</v>
      </c>
      <c r="F88" s="51"/>
      <c r="G88" s="51"/>
    </row>
    <row r="89" spans="1:8" s="11" customFormat="1" ht="12.75">
      <c r="A89" s="10"/>
      <c r="B89" s="10" t="s">
        <v>87</v>
      </c>
      <c r="C89" s="43"/>
      <c r="D89" s="28"/>
      <c r="E89" s="42"/>
      <c r="F89" s="42"/>
      <c r="G89" s="22"/>
      <c r="H89" s="10"/>
    </row>
    <row r="90" spans="1:8" s="11" customFormat="1" ht="12.75">
      <c r="A90" s="10"/>
      <c r="B90" s="10"/>
      <c r="C90" s="43"/>
      <c r="D90" s="28"/>
      <c r="E90" s="42"/>
      <c r="F90" s="42"/>
      <c r="G90" s="22"/>
      <c r="H90" s="10"/>
    </row>
    <row r="91" spans="1:8" s="11" customFormat="1" ht="12.75">
      <c r="A91" s="10"/>
      <c r="B91" s="10"/>
      <c r="C91" s="43"/>
      <c r="D91" s="28"/>
      <c r="E91" s="42"/>
      <c r="F91" s="42"/>
      <c r="G91" s="22"/>
      <c r="H91" s="10"/>
    </row>
    <row r="92" spans="1:8" s="6" customFormat="1" ht="15.75">
      <c r="A92" s="58">
        <v>38894</v>
      </c>
      <c r="B92" s="59"/>
      <c r="C92" s="11"/>
      <c r="D92" s="11"/>
      <c r="E92" s="11"/>
      <c r="F92" s="11"/>
      <c r="G92" s="42"/>
      <c r="H92" s="11"/>
    </row>
    <row r="93" s="11" customFormat="1" ht="12.75">
      <c r="G93" s="42"/>
    </row>
    <row r="94" spans="1:6" s="11" customFormat="1" ht="15">
      <c r="A94" s="57" t="s">
        <v>52</v>
      </c>
      <c r="B94" s="18"/>
      <c r="C94"/>
      <c r="D94"/>
      <c r="E94"/>
      <c r="F94"/>
    </row>
    <row r="95" spans="1:6" s="11" customFormat="1" ht="15">
      <c r="A95" s="35" t="s">
        <v>56</v>
      </c>
      <c r="B95" s="18"/>
      <c r="C95"/>
      <c r="D95"/>
      <c r="E95"/>
      <c r="F95"/>
    </row>
    <row r="96" spans="1:9" s="11" customFormat="1" ht="12.75">
      <c r="A96" s="10"/>
      <c r="B96" s="10"/>
      <c r="C96" s="10"/>
      <c r="D96" s="10"/>
      <c r="E96" s="10"/>
      <c r="F96" s="37"/>
      <c r="G96" s="40"/>
      <c r="H96" s="10"/>
      <c r="I96" s="10"/>
    </row>
    <row r="97" spans="1:8" s="11" customFormat="1" ht="12.75">
      <c r="A97" s="26" t="s">
        <v>51</v>
      </c>
      <c r="B97" s="10"/>
      <c r="C97" s="10"/>
      <c r="D97" s="10"/>
      <c r="E97" s="10"/>
      <c r="F97" s="37"/>
      <c r="G97" s="40"/>
      <c r="H97" s="10"/>
    </row>
    <row r="98" spans="1:8" s="11" customFormat="1" ht="12.75">
      <c r="A98" s="32"/>
      <c r="B98" s="10"/>
      <c r="C98" s="10"/>
      <c r="D98" s="10"/>
      <c r="E98" s="10"/>
      <c r="F98" s="37"/>
      <c r="G98" s="40"/>
      <c r="H98" s="10"/>
    </row>
    <row r="99" spans="1:8" s="11" customFormat="1" ht="12.75">
      <c r="A99" s="39" t="s">
        <v>64</v>
      </c>
      <c r="B99" s="10" t="s">
        <v>66</v>
      </c>
      <c r="C99" s="10"/>
      <c r="D99" s="10"/>
      <c r="E99" s="10"/>
      <c r="F99" s="10"/>
      <c r="G99" s="40"/>
      <c r="H99" s="10"/>
    </row>
    <row r="100" spans="1:8" s="11" customFormat="1" ht="12.75">
      <c r="A100" s="10"/>
      <c r="B100" s="10"/>
      <c r="C100" s="10"/>
      <c r="D100" s="10"/>
      <c r="E100" s="10"/>
      <c r="F100" s="10"/>
      <c r="G100" s="40"/>
      <c r="H100" s="10"/>
    </row>
    <row r="101" spans="1:8" s="11" customFormat="1" ht="12.75">
      <c r="A101" s="27" t="s">
        <v>53</v>
      </c>
      <c r="B101" s="10"/>
      <c r="C101" s="10"/>
      <c r="D101" s="10"/>
      <c r="E101" s="10"/>
      <c r="F101" s="10"/>
      <c r="G101" s="40"/>
      <c r="H101" s="10"/>
    </row>
    <row r="102" spans="1:8" s="11" customFormat="1" ht="12.75">
      <c r="A102" s="10"/>
      <c r="B102" s="10"/>
      <c r="C102" s="10"/>
      <c r="D102" s="10"/>
      <c r="E102" s="10"/>
      <c r="F102" s="10"/>
      <c r="G102" s="10"/>
      <c r="H102" s="10"/>
    </row>
    <row r="103" spans="1:8" s="11" customFormat="1" ht="12.75">
      <c r="A103" s="35" t="s">
        <v>64</v>
      </c>
      <c r="B103" s="10" t="s">
        <v>89</v>
      </c>
      <c r="C103" s="10"/>
      <c r="D103" s="10"/>
      <c r="E103" s="10"/>
      <c r="F103" s="10"/>
      <c r="G103" s="10"/>
      <c r="H103" s="10"/>
    </row>
    <row r="104" spans="1:8" s="11" customFormat="1" ht="15">
      <c r="A104" s="56"/>
      <c r="B104" s="10"/>
      <c r="C104"/>
      <c r="D104"/>
      <c r="E104"/>
      <c r="F104"/>
      <c r="G104" s="10"/>
      <c r="H104" s="10"/>
    </row>
    <row r="105" spans="1:9" s="11" customFormat="1" ht="15">
      <c r="A105" s="35" t="s">
        <v>63</v>
      </c>
      <c r="B105" s="10" t="s">
        <v>90</v>
      </c>
      <c r="C105"/>
      <c r="D105"/>
      <c r="E105"/>
      <c r="F105"/>
      <c r="G105" s="10"/>
      <c r="H105" s="10"/>
      <c r="I105" s="10"/>
    </row>
    <row r="106" spans="1:9" s="11" customFormat="1" ht="15">
      <c r="A106" s="10"/>
      <c r="B106" s="10"/>
      <c r="C106"/>
      <c r="D106"/>
      <c r="E106"/>
      <c r="F106"/>
      <c r="G106"/>
      <c r="H106" s="10"/>
      <c r="I106" s="10"/>
    </row>
    <row r="107" spans="1:9" s="11" customFormat="1" ht="15">
      <c r="A107" s="39" t="s">
        <v>62</v>
      </c>
      <c r="B107" s="10" t="s">
        <v>94</v>
      </c>
      <c r="C107"/>
      <c r="D107"/>
      <c r="E107"/>
      <c r="F107"/>
      <c r="G107"/>
      <c r="H107" s="10"/>
      <c r="I107" s="10"/>
    </row>
    <row r="108" spans="1:9" s="11" customFormat="1" ht="15">
      <c r="A108"/>
      <c r="B108" s="29" t="s">
        <v>93</v>
      </c>
      <c r="C108"/>
      <c r="D108"/>
      <c r="E108"/>
      <c r="F108"/>
      <c r="G108"/>
      <c r="H108" s="10"/>
      <c r="I108" s="10"/>
    </row>
    <row r="109" spans="1:8" s="11" customFormat="1" ht="15">
      <c r="A109"/>
      <c r="B109" s="18"/>
      <c r="C109"/>
      <c r="D109"/>
      <c r="E109"/>
      <c r="F109"/>
      <c r="G109"/>
      <c r="H109" s="10"/>
    </row>
    <row r="110" spans="1:8" s="11" customFormat="1" ht="15">
      <c r="A110"/>
      <c r="B110" s="18"/>
      <c r="C110"/>
      <c r="D110"/>
      <c r="E110"/>
      <c r="F110"/>
      <c r="G110"/>
      <c r="H110"/>
    </row>
    <row r="111" spans="1:8" s="11" customFormat="1" ht="15">
      <c r="A111"/>
      <c r="B111" s="18"/>
      <c r="C111"/>
      <c r="D111"/>
      <c r="E111"/>
      <c r="F111"/>
      <c r="G111"/>
      <c r="H111"/>
    </row>
    <row r="112" spans="1:8" s="11" customFormat="1" ht="15">
      <c r="A112"/>
      <c r="B112" s="18"/>
      <c r="C112"/>
      <c r="D112"/>
      <c r="E112"/>
      <c r="F112"/>
      <c r="G112"/>
      <c r="H112"/>
    </row>
    <row r="113" spans="1:8" s="11" customFormat="1" ht="15">
      <c r="A113"/>
      <c r="B113" s="18"/>
      <c r="C113"/>
      <c r="D113"/>
      <c r="E113"/>
      <c r="F113"/>
      <c r="G113"/>
      <c r="H113"/>
    </row>
    <row r="114" spans="1:8" s="11" customFormat="1" ht="15">
      <c r="A114"/>
      <c r="B114" s="18"/>
      <c r="C114"/>
      <c r="D114"/>
      <c r="E114"/>
      <c r="F114"/>
      <c r="G114"/>
      <c r="H114"/>
    </row>
    <row r="115" spans="1:8" s="11" customFormat="1" ht="15">
      <c r="A115"/>
      <c r="B115" s="18"/>
      <c r="C115"/>
      <c r="D115"/>
      <c r="E115"/>
      <c r="F115"/>
      <c r="G115"/>
      <c r="H115"/>
    </row>
    <row r="116" spans="1:8" s="11" customFormat="1" ht="15">
      <c r="A116"/>
      <c r="B116" s="18"/>
      <c r="C116"/>
      <c r="D116"/>
      <c r="E116"/>
      <c r="F116"/>
      <c r="G116"/>
      <c r="H116"/>
    </row>
    <row r="117" spans="1:8" s="11" customFormat="1" ht="15">
      <c r="A117"/>
      <c r="B117" s="18"/>
      <c r="C117"/>
      <c r="D117"/>
      <c r="E117"/>
      <c r="F117"/>
      <c r="G117"/>
      <c r="H117"/>
    </row>
    <row r="118" spans="1:8" s="11" customFormat="1" ht="15">
      <c r="A118"/>
      <c r="B118" s="18"/>
      <c r="C118"/>
      <c r="D118"/>
      <c r="E118"/>
      <c r="F118"/>
      <c r="G118"/>
      <c r="H118"/>
    </row>
    <row r="119" spans="1:8" s="11" customFormat="1" ht="15">
      <c r="A119"/>
      <c r="B119" s="18"/>
      <c r="C119"/>
      <c r="D119"/>
      <c r="E119"/>
      <c r="F119"/>
      <c r="G119"/>
      <c r="H119"/>
    </row>
    <row r="120" spans="1:8" s="11" customFormat="1" ht="15">
      <c r="A120"/>
      <c r="B120" s="18"/>
      <c r="C120"/>
      <c r="D120"/>
      <c r="E120"/>
      <c r="F120"/>
      <c r="G120"/>
      <c r="H120"/>
    </row>
    <row r="121" spans="1:8" s="11" customFormat="1" ht="15">
      <c r="A121"/>
      <c r="B121" s="18"/>
      <c r="C121"/>
      <c r="D121"/>
      <c r="E121"/>
      <c r="F121"/>
      <c r="G121"/>
      <c r="H121"/>
    </row>
    <row r="122" spans="1:8" s="11" customFormat="1" ht="15">
      <c r="A122"/>
      <c r="B122" s="18"/>
      <c r="C122"/>
      <c r="D122"/>
      <c r="E122"/>
      <c r="F122"/>
      <c r="G122"/>
      <c r="H122"/>
    </row>
    <row r="123" spans="1:8" s="11" customFormat="1" ht="15">
      <c r="A123"/>
      <c r="B123" s="18"/>
      <c r="C123"/>
      <c r="D123"/>
      <c r="E123"/>
      <c r="F123"/>
      <c r="G123"/>
      <c r="H123"/>
    </row>
    <row r="124" spans="1:8" s="11" customFormat="1" ht="15">
      <c r="A124"/>
      <c r="B124" s="18"/>
      <c r="C124"/>
      <c r="D124"/>
      <c r="E124"/>
      <c r="F124"/>
      <c r="G124"/>
      <c r="H124"/>
    </row>
    <row r="125" spans="1:9" s="11" customFormat="1" ht="15">
      <c r="A125"/>
      <c r="B125" s="18"/>
      <c r="C125"/>
      <c r="D125"/>
      <c r="E125"/>
      <c r="F125"/>
      <c r="G125"/>
      <c r="H125"/>
      <c r="I125" s="10"/>
    </row>
    <row r="126" spans="1:8" s="11" customFormat="1" ht="15">
      <c r="A126"/>
      <c r="B126" s="18"/>
      <c r="C126"/>
      <c r="D126"/>
      <c r="E126"/>
      <c r="F126"/>
      <c r="G126"/>
      <c r="H126"/>
    </row>
    <row r="127" spans="1:8" s="11" customFormat="1" ht="15">
      <c r="A127"/>
      <c r="B127" s="18"/>
      <c r="C127"/>
      <c r="D127"/>
      <c r="E127"/>
      <c r="F127"/>
      <c r="G127"/>
      <c r="H127"/>
    </row>
    <row r="128" spans="1:8" s="11" customFormat="1" ht="15">
      <c r="A128"/>
      <c r="B128" s="18"/>
      <c r="C128"/>
      <c r="D128"/>
      <c r="E128"/>
      <c r="F128"/>
      <c r="G128"/>
      <c r="H128"/>
    </row>
    <row r="129" spans="1:8" s="11" customFormat="1" ht="15">
      <c r="A129"/>
      <c r="B129" s="18"/>
      <c r="C129"/>
      <c r="D129"/>
      <c r="E129"/>
      <c r="F129"/>
      <c r="G129"/>
      <c r="H129"/>
    </row>
    <row r="130" spans="1:8" s="11" customFormat="1" ht="15">
      <c r="A130"/>
      <c r="B130" s="18"/>
      <c r="C130"/>
      <c r="D130"/>
      <c r="E130"/>
      <c r="F130"/>
      <c r="G130"/>
      <c r="H130"/>
    </row>
    <row r="131" spans="1:8" s="11" customFormat="1" ht="15">
      <c r="A131"/>
      <c r="B131" s="18"/>
      <c r="C131"/>
      <c r="D131"/>
      <c r="E131"/>
      <c r="F131"/>
      <c r="G131"/>
      <c r="H131"/>
    </row>
    <row r="132" spans="1:8" s="11" customFormat="1" ht="15">
      <c r="A132"/>
      <c r="B132" s="18"/>
      <c r="C132"/>
      <c r="D132"/>
      <c r="E132"/>
      <c r="F132"/>
      <c r="G132"/>
      <c r="H132"/>
    </row>
    <row r="133" spans="1:8" s="11" customFormat="1" ht="15">
      <c r="A133"/>
      <c r="B133" s="18"/>
      <c r="C133"/>
      <c r="D133"/>
      <c r="E133"/>
      <c r="F133"/>
      <c r="G133"/>
      <c r="H133"/>
    </row>
    <row r="134" spans="1:8" s="11" customFormat="1" ht="15">
      <c r="A134"/>
      <c r="B134" s="18"/>
      <c r="C134"/>
      <c r="D134"/>
      <c r="E134"/>
      <c r="F134"/>
      <c r="G134"/>
      <c r="H134"/>
    </row>
    <row r="135" spans="1:9" s="11" customFormat="1" ht="15">
      <c r="A135"/>
      <c r="B135" s="18"/>
      <c r="C135"/>
      <c r="D135"/>
      <c r="E135"/>
      <c r="F135"/>
      <c r="G135"/>
      <c r="H135"/>
      <c r="I135" s="10"/>
    </row>
    <row r="136" spans="1:9" s="11" customFormat="1" ht="15">
      <c r="A136"/>
      <c r="B136" s="18"/>
      <c r="C136"/>
      <c r="D136"/>
      <c r="E136"/>
      <c r="F136"/>
      <c r="G136"/>
      <c r="H136"/>
      <c r="I136" s="10"/>
    </row>
    <row r="137" spans="1:9" s="11" customFormat="1" ht="15">
      <c r="A137"/>
      <c r="B137" s="18"/>
      <c r="C137"/>
      <c r="D137"/>
      <c r="E137"/>
      <c r="F137"/>
      <c r="G137"/>
      <c r="H137"/>
      <c r="I137" s="10"/>
    </row>
    <row r="138" spans="1:9" s="11" customFormat="1" ht="15">
      <c r="A138"/>
      <c r="B138" s="18"/>
      <c r="C138"/>
      <c r="D138"/>
      <c r="E138"/>
      <c r="F138"/>
      <c r="G138"/>
      <c r="H138"/>
      <c r="I138" s="10"/>
    </row>
    <row r="139" spans="1:9" s="11" customFormat="1" ht="15">
      <c r="A139"/>
      <c r="B139" s="18"/>
      <c r="C139"/>
      <c r="D139"/>
      <c r="E139"/>
      <c r="F139"/>
      <c r="G139"/>
      <c r="H139"/>
      <c r="I139" s="10"/>
    </row>
    <row r="140" spans="1:8" s="11" customFormat="1" ht="15">
      <c r="A140"/>
      <c r="B140" s="18"/>
      <c r="C140"/>
      <c r="D140"/>
      <c r="E140"/>
      <c r="F140"/>
      <c r="G140"/>
      <c r="H140"/>
    </row>
    <row r="141" spans="1:8" s="11" customFormat="1" ht="15">
      <c r="A141"/>
      <c r="B141" s="18"/>
      <c r="C141"/>
      <c r="D141"/>
      <c r="E141"/>
      <c r="F141"/>
      <c r="G141"/>
      <c r="H141"/>
    </row>
    <row r="142" spans="1:8" s="11" customFormat="1" ht="15">
      <c r="A142"/>
      <c r="B142" s="18"/>
      <c r="C142"/>
      <c r="D142"/>
      <c r="E142"/>
      <c r="F142"/>
      <c r="G142"/>
      <c r="H142"/>
    </row>
    <row r="143" spans="1:8" s="11" customFormat="1" ht="15">
      <c r="A143"/>
      <c r="B143" s="18"/>
      <c r="C143"/>
      <c r="D143"/>
      <c r="E143"/>
      <c r="F143"/>
      <c r="G143"/>
      <c r="H143"/>
    </row>
    <row r="144" spans="1:8" s="11" customFormat="1" ht="15">
      <c r="A144"/>
      <c r="B144" s="18"/>
      <c r="C144"/>
      <c r="D144"/>
      <c r="E144"/>
      <c r="F144"/>
      <c r="G144"/>
      <c r="H144"/>
    </row>
    <row r="145" spans="1:8" s="11" customFormat="1" ht="15">
      <c r="A145"/>
      <c r="B145" s="18"/>
      <c r="C145"/>
      <c r="D145"/>
      <c r="E145"/>
      <c r="F145"/>
      <c r="G145"/>
      <c r="H145"/>
    </row>
    <row r="146" spans="1:8" s="11" customFormat="1" ht="15">
      <c r="A146"/>
      <c r="B146" s="18"/>
      <c r="C146"/>
      <c r="D146"/>
      <c r="E146"/>
      <c r="F146"/>
      <c r="G146"/>
      <c r="H146"/>
    </row>
    <row r="147" spans="1:8" s="11" customFormat="1" ht="15">
      <c r="A147"/>
      <c r="B147" s="18"/>
      <c r="C147"/>
      <c r="D147"/>
      <c r="E147"/>
      <c r="F147"/>
      <c r="G147"/>
      <c r="H147"/>
    </row>
    <row r="150" spans="1:9" s="11" customFormat="1" ht="15">
      <c r="A150"/>
      <c r="B150" s="18"/>
      <c r="C150"/>
      <c r="D150"/>
      <c r="E150"/>
      <c r="F150"/>
      <c r="G150"/>
      <c r="H150"/>
      <c r="I150" s="10"/>
    </row>
    <row r="151" spans="1:8" s="11" customFormat="1" ht="15">
      <c r="A151"/>
      <c r="B151" s="18"/>
      <c r="C151"/>
      <c r="D151"/>
      <c r="E151"/>
      <c r="F151"/>
      <c r="G151"/>
      <c r="H151"/>
    </row>
    <row r="152" spans="1:8" s="11" customFormat="1" ht="15">
      <c r="A152"/>
      <c r="B152" s="18"/>
      <c r="C152"/>
      <c r="D152"/>
      <c r="E152"/>
      <c r="F152"/>
      <c r="G152"/>
      <c r="H152"/>
    </row>
    <row r="153" spans="1:8" s="11" customFormat="1" ht="15">
      <c r="A153"/>
      <c r="B153" s="18"/>
      <c r="C153"/>
      <c r="D153"/>
      <c r="E153"/>
      <c r="F153"/>
      <c r="G153"/>
      <c r="H153"/>
    </row>
    <row r="154" spans="1:8" s="11" customFormat="1" ht="15">
      <c r="A154"/>
      <c r="B154" s="18"/>
      <c r="C154"/>
      <c r="D154"/>
      <c r="E154"/>
      <c r="F154"/>
      <c r="G154"/>
      <c r="H154"/>
    </row>
    <row r="155" spans="1:8" s="11" customFormat="1" ht="15">
      <c r="A155"/>
      <c r="B155" s="18"/>
      <c r="C155"/>
      <c r="D155"/>
      <c r="E155"/>
      <c r="F155"/>
      <c r="G155"/>
      <c r="H155"/>
    </row>
    <row r="156" spans="1:8" s="11" customFormat="1" ht="15">
      <c r="A156"/>
      <c r="B156" s="18"/>
      <c r="C156"/>
      <c r="D156"/>
      <c r="E156"/>
      <c r="F156"/>
      <c r="G156"/>
      <c r="H156"/>
    </row>
    <row r="157" spans="1:8" s="11" customFormat="1" ht="15">
      <c r="A157"/>
      <c r="B157" s="18"/>
      <c r="C157"/>
      <c r="D157"/>
      <c r="E157"/>
      <c r="F157"/>
      <c r="G157"/>
      <c r="H157"/>
    </row>
    <row r="158" spans="1:8" s="11" customFormat="1" ht="15">
      <c r="A158"/>
      <c r="B158" s="18"/>
      <c r="C158"/>
      <c r="D158"/>
      <c r="E158"/>
      <c r="F158"/>
      <c r="G158"/>
      <c r="H158"/>
    </row>
    <row r="159" spans="1:8" s="11" customFormat="1" ht="15">
      <c r="A159"/>
      <c r="B159" s="18"/>
      <c r="C159"/>
      <c r="D159"/>
      <c r="E159"/>
      <c r="F159"/>
      <c r="G159"/>
      <c r="H159"/>
    </row>
    <row r="160" spans="1:9" s="11" customFormat="1" ht="15">
      <c r="A160"/>
      <c r="B160" s="18"/>
      <c r="C160"/>
      <c r="D160"/>
      <c r="E160"/>
      <c r="F160"/>
      <c r="G160"/>
      <c r="H160"/>
      <c r="I160" s="10"/>
    </row>
    <row r="161" spans="1:9" s="11" customFormat="1" ht="15">
      <c r="A161"/>
      <c r="B161" s="18"/>
      <c r="C161"/>
      <c r="D161"/>
      <c r="E161"/>
      <c r="F161"/>
      <c r="G161"/>
      <c r="H161"/>
      <c r="I161" s="10"/>
    </row>
    <row r="162" spans="1:9" s="11" customFormat="1" ht="15">
      <c r="A162"/>
      <c r="B162" s="18"/>
      <c r="C162"/>
      <c r="D162"/>
      <c r="E162"/>
      <c r="F162"/>
      <c r="G162"/>
      <c r="H162"/>
      <c r="I162" s="10"/>
    </row>
    <row r="163" spans="1:9" s="11" customFormat="1" ht="15">
      <c r="A163"/>
      <c r="B163" s="18"/>
      <c r="C163"/>
      <c r="D163"/>
      <c r="E163"/>
      <c r="F163"/>
      <c r="G163"/>
      <c r="H163"/>
      <c r="I163" s="10"/>
    </row>
    <row r="164" spans="1:9" s="11" customFormat="1" ht="15">
      <c r="A164"/>
      <c r="B164" s="18"/>
      <c r="C164"/>
      <c r="D164"/>
      <c r="E164"/>
      <c r="F164"/>
      <c r="G164"/>
      <c r="H164"/>
      <c r="I164" s="10"/>
    </row>
    <row r="165" spans="1:8" s="11" customFormat="1" ht="15">
      <c r="A165"/>
      <c r="B165" s="18"/>
      <c r="C165"/>
      <c r="D165"/>
      <c r="E165"/>
      <c r="F165"/>
      <c r="G165"/>
      <c r="H165"/>
    </row>
    <row r="166" spans="1:8" s="11" customFormat="1" ht="15">
      <c r="A166"/>
      <c r="B166" s="18"/>
      <c r="C166"/>
      <c r="D166"/>
      <c r="E166"/>
      <c r="F166"/>
      <c r="G166"/>
      <c r="H166"/>
    </row>
    <row r="167" spans="1:8" s="11" customFormat="1" ht="15">
      <c r="A167"/>
      <c r="B167" s="18"/>
      <c r="C167"/>
      <c r="D167"/>
      <c r="E167"/>
      <c r="F167"/>
      <c r="G167"/>
      <c r="H167"/>
    </row>
    <row r="168" spans="1:8" s="11" customFormat="1" ht="15">
      <c r="A168"/>
      <c r="B168" s="18"/>
      <c r="C168"/>
      <c r="D168"/>
      <c r="E168"/>
      <c r="F168"/>
      <c r="G168"/>
      <c r="H168"/>
    </row>
    <row r="169" spans="1:8" s="11" customFormat="1" ht="15">
      <c r="A169"/>
      <c r="B169" s="18"/>
      <c r="C169"/>
      <c r="D169"/>
      <c r="E169"/>
      <c r="F169"/>
      <c r="G169"/>
      <c r="H169"/>
    </row>
    <row r="170" spans="1:8" s="11" customFormat="1" ht="15">
      <c r="A170"/>
      <c r="B170" s="18"/>
      <c r="C170"/>
      <c r="D170"/>
      <c r="E170"/>
      <c r="F170"/>
      <c r="G170"/>
      <c r="H170"/>
    </row>
    <row r="171" spans="1:8" s="11" customFormat="1" ht="15">
      <c r="A171"/>
      <c r="B171" s="18"/>
      <c r="C171"/>
      <c r="D171"/>
      <c r="E171"/>
      <c r="F171"/>
      <c r="G171"/>
      <c r="H171"/>
    </row>
    <row r="172" spans="1:8" s="11" customFormat="1" ht="15">
      <c r="A172"/>
      <c r="B172" s="18"/>
      <c r="C172"/>
      <c r="D172"/>
      <c r="E172"/>
      <c r="F172"/>
      <c r="G172"/>
      <c r="H172"/>
    </row>
    <row r="173" spans="1:8" s="11" customFormat="1" ht="15">
      <c r="A173"/>
      <c r="B173" s="18"/>
      <c r="C173"/>
      <c r="D173"/>
      <c r="E173"/>
      <c r="F173"/>
      <c r="G173"/>
      <c r="H173"/>
    </row>
    <row r="174" spans="1:9" s="11" customFormat="1" ht="15">
      <c r="A174"/>
      <c r="B174" s="18"/>
      <c r="C174"/>
      <c r="D174"/>
      <c r="E174"/>
      <c r="F174"/>
      <c r="G174"/>
      <c r="H174"/>
      <c r="I174" s="10"/>
    </row>
    <row r="175" spans="1:9" s="11" customFormat="1" ht="15">
      <c r="A175"/>
      <c r="B175" s="18"/>
      <c r="C175"/>
      <c r="D175"/>
      <c r="E175"/>
      <c r="F175"/>
      <c r="G175"/>
      <c r="H175"/>
      <c r="I175" s="10"/>
    </row>
    <row r="176" spans="1:9" s="11" customFormat="1" ht="15">
      <c r="A176"/>
      <c r="B176" s="18"/>
      <c r="C176"/>
      <c r="D176"/>
      <c r="E176"/>
      <c r="F176"/>
      <c r="G176"/>
      <c r="H176"/>
      <c r="I176" s="10"/>
    </row>
    <row r="177" spans="1:9" s="11" customFormat="1" ht="15">
      <c r="A177"/>
      <c r="B177" s="18"/>
      <c r="C177"/>
      <c r="D177"/>
      <c r="E177"/>
      <c r="F177"/>
      <c r="G177"/>
      <c r="H177"/>
      <c r="I177" s="10"/>
    </row>
    <row r="178" spans="1:9" s="11" customFormat="1" ht="15">
      <c r="A178"/>
      <c r="B178" s="18"/>
      <c r="C178"/>
      <c r="D178"/>
      <c r="E178"/>
      <c r="F178"/>
      <c r="G178"/>
      <c r="H178"/>
      <c r="I178" s="10"/>
    </row>
    <row r="179" spans="1:8" s="11" customFormat="1" ht="15">
      <c r="A179"/>
      <c r="B179" s="18"/>
      <c r="C179"/>
      <c r="D179"/>
      <c r="E179"/>
      <c r="F179"/>
      <c r="G179"/>
      <c r="H179"/>
    </row>
    <row r="180" spans="1:8" s="11" customFormat="1" ht="15">
      <c r="A180"/>
      <c r="B180" s="18"/>
      <c r="C180"/>
      <c r="D180"/>
      <c r="E180"/>
      <c r="F180"/>
      <c r="G180"/>
      <c r="H180"/>
    </row>
    <row r="181" spans="1:8" s="11" customFormat="1" ht="15">
      <c r="A181"/>
      <c r="B181" s="18"/>
      <c r="C181"/>
      <c r="D181"/>
      <c r="E181"/>
      <c r="F181"/>
      <c r="G181"/>
      <c r="H181"/>
    </row>
    <row r="182" spans="1:8" s="11" customFormat="1" ht="15">
      <c r="A182"/>
      <c r="B182" s="18"/>
      <c r="C182"/>
      <c r="D182"/>
      <c r="E182"/>
      <c r="F182"/>
      <c r="G182"/>
      <c r="H182"/>
    </row>
    <row r="183" spans="1:8" s="11" customFormat="1" ht="15">
      <c r="A183"/>
      <c r="B183" s="18"/>
      <c r="C183"/>
      <c r="D183"/>
      <c r="E183"/>
      <c r="F183"/>
      <c r="G183"/>
      <c r="H183"/>
    </row>
    <row r="184" spans="1:8" s="11" customFormat="1" ht="15">
      <c r="A184"/>
      <c r="B184" s="18"/>
      <c r="C184"/>
      <c r="D184"/>
      <c r="E184"/>
      <c r="F184"/>
      <c r="G184"/>
      <c r="H184"/>
    </row>
    <row r="185" spans="1:8" s="11" customFormat="1" ht="15">
      <c r="A185"/>
      <c r="B185" s="18"/>
      <c r="C185"/>
      <c r="D185"/>
      <c r="E185"/>
      <c r="F185"/>
      <c r="G185"/>
      <c r="H185"/>
    </row>
    <row r="186" spans="1:8" s="11" customFormat="1" ht="15">
      <c r="A186"/>
      <c r="B186" s="18"/>
      <c r="C186"/>
      <c r="D186"/>
      <c r="E186"/>
      <c r="F186"/>
      <c r="G186"/>
      <c r="H186"/>
    </row>
    <row r="187" spans="1:8" s="11" customFormat="1" ht="15">
      <c r="A187"/>
      <c r="B187" s="18"/>
      <c r="C187"/>
      <c r="D187"/>
      <c r="E187"/>
      <c r="F187"/>
      <c r="G187"/>
      <c r="H187"/>
    </row>
    <row r="188" ht="15">
      <c r="I188" s="10"/>
    </row>
    <row r="189" ht="15">
      <c r="I189" s="10"/>
    </row>
    <row r="190" ht="15">
      <c r="I190" s="10"/>
    </row>
    <row r="191" ht="15">
      <c r="I191" s="10"/>
    </row>
    <row r="192" ht="15">
      <c r="I192" s="10"/>
    </row>
    <row r="202" ht="15">
      <c r="I202" s="10"/>
    </row>
    <row r="203" ht="15">
      <c r="I203" s="10"/>
    </row>
    <row r="204" ht="15">
      <c r="I204" s="10"/>
    </row>
    <row r="205" ht="15">
      <c r="I205" s="10"/>
    </row>
    <row r="206" ht="15">
      <c r="I206" s="10"/>
    </row>
    <row r="207" ht="15">
      <c r="I207" s="10"/>
    </row>
    <row r="208" ht="15">
      <c r="I208" s="10"/>
    </row>
    <row r="209" ht="15">
      <c r="I209" s="10"/>
    </row>
    <row r="210" ht="15">
      <c r="I210" s="10"/>
    </row>
    <row r="211" ht="15">
      <c r="I211" s="10"/>
    </row>
    <row r="212" ht="15">
      <c r="I212" s="10"/>
    </row>
    <row r="213" ht="15">
      <c r="I213" s="10"/>
    </row>
    <row r="223" ht="15">
      <c r="I223" s="10"/>
    </row>
    <row r="224" ht="15">
      <c r="I224" s="10"/>
    </row>
    <row r="225" ht="15">
      <c r="I225" s="10"/>
    </row>
    <row r="226" ht="15">
      <c r="I226" s="10"/>
    </row>
    <row r="227" ht="15">
      <c r="I227" s="10"/>
    </row>
    <row r="228" ht="15">
      <c r="I228" s="10"/>
    </row>
    <row r="238" ht="15">
      <c r="I238" s="10"/>
    </row>
    <row r="239" ht="15">
      <c r="I239" s="10"/>
    </row>
    <row r="240" ht="15">
      <c r="I240" s="10"/>
    </row>
    <row r="241" ht="15">
      <c r="I241" s="10"/>
    </row>
    <row r="242" ht="15">
      <c r="I242" s="10"/>
    </row>
    <row r="243" ht="15">
      <c r="I243" s="10"/>
    </row>
    <row r="244" ht="15">
      <c r="I244" s="10"/>
    </row>
    <row r="245" ht="15">
      <c r="I245" s="10"/>
    </row>
    <row r="246" ht="15">
      <c r="I246" s="10"/>
    </row>
    <row r="247" ht="15">
      <c r="I247" s="10"/>
    </row>
  </sheetData>
  <mergeCells count="3">
    <mergeCell ref="A5:B5"/>
    <mergeCell ref="A30:B30"/>
    <mergeCell ref="A92:B92"/>
  </mergeCells>
  <printOptions/>
  <pageMargins left="0.5" right="0.5" top="0.75" bottom="0.5" header="0.5" footer="0.25"/>
  <pageSetup horizontalDpi="600" verticalDpi="600" orientation="portrait" r:id="rId1"/>
  <headerFooter alignWithMargins="0">
    <oddHeader>&amp;C&amp;"Arial,Bold"&amp;14CLAY COUNTY PLANNING COMMISSION</oddHeader>
    <oddFooter>&amp;C&amp;P</oddFooter>
  </headerFooter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Donna Ann Micham</cp:lastModifiedBy>
  <cp:lastPrinted>2006-06-27T15:11:09Z</cp:lastPrinted>
  <dcterms:created xsi:type="dcterms:W3CDTF">2005-03-30T16:18:26Z</dcterms:created>
  <dcterms:modified xsi:type="dcterms:W3CDTF">2006-06-27T15:14:09Z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-171894840</vt:i4>
  </property>
  <property fmtid="{D5CDD505-2E9C-101B-9397-08002B2CF9AE}" pid="3" name="_EmailSubject">
    <vt:lpwstr>Quarterly Summary for SB July 2005.xls</vt:lpwstr>
  </property>
  <property fmtid="{D5CDD505-2E9C-101B-9397-08002B2CF9AE}" pid="4" name="_AuthorEmail">
    <vt:lpwstr>jwiggins@mail.clay.k12.fl.us</vt:lpwstr>
  </property>
  <property fmtid="{D5CDD505-2E9C-101B-9397-08002B2CF9AE}" pid="5" name="_AuthorEmailDisplayName">
    <vt:lpwstr>Wiggins, Joseph</vt:lpwstr>
  </property>
  <property fmtid="{D5CDD505-2E9C-101B-9397-08002B2CF9AE}" pid="6" name="_PreviousAdHocReviewCycleID">
    <vt:i4>557928540</vt:i4>
  </property>
  <property fmtid="{D5CDD505-2E9C-101B-9397-08002B2CF9AE}" pid="7" name="_ReviewingToolsShownOnce">
    <vt:lpwstr/>
  </property>
</Properties>
</file>